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5) від 17.03.25\Чистовики 22 сесії (5) від 17.03.2025\162 зміни до бюджету 17.03.2025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4" i="1" l="1"/>
  <c r="N102" i="1" l="1"/>
  <c r="N101" i="1" s="1"/>
  <c r="K102" i="1"/>
  <c r="K101" i="1" s="1"/>
  <c r="J102" i="1"/>
  <c r="R102" i="1" s="1"/>
  <c r="R101" i="1" s="1"/>
  <c r="G102" i="1"/>
  <c r="Q102" i="1"/>
  <c r="P102" i="1"/>
  <c r="H101" i="1"/>
  <c r="I101" i="1"/>
  <c r="J101" i="1"/>
  <c r="L101" i="1"/>
  <c r="M101" i="1"/>
  <c r="P101" i="1"/>
  <c r="Q101" i="1"/>
  <c r="G101" i="1"/>
  <c r="O102" i="1" l="1"/>
  <c r="O101" i="1" s="1"/>
  <c r="N18" i="1"/>
  <c r="P18" i="1"/>
  <c r="Q18" i="1"/>
  <c r="J18" i="1"/>
  <c r="G18" i="1"/>
  <c r="O18" i="1" s="1"/>
  <c r="K18" i="1"/>
  <c r="R18" i="1" l="1"/>
  <c r="N75" i="1"/>
  <c r="R75" i="1" s="1"/>
  <c r="N76" i="1"/>
  <c r="J74" i="1"/>
  <c r="N74" i="1"/>
  <c r="P75" i="1"/>
  <c r="Q75" i="1"/>
  <c r="P76" i="1"/>
  <c r="Q76" i="1"/>
  <c r="R76" i="1"/>
  <c r="K75" i="1" l="1"/>
  <c r="K76" i="1"/>
  <c r="G75" i="1"/>
  <c r="O75" i="1" s="1"/>
  <c r="G76" i="1"/>
  <c r="O76" i="1" l="1"/>
  <c r="L83" i="1"/>
  <c r="M92" i="1"/>
  <c r="L92" i="1"/>
  <c r="H92" i="1"/>
  <c r="K36" i="1" l="1"/>
  <c r="K99" i="1"/>
  <c r="K100" i="1"/>
  <c r="J50" i="1" l="1"/>
  <c r="J30" i="1"/>
  <c r="G30" i="1"/>
  <c r="G50" i="1"/>
  <c r="P99" i="1"/>
  <c r="Q99" i="1"/>
  <c r="P100" i="1"/>
  <c r="Q100" i="1"/>
  <c r="P52" i="1" l="1"/>
  <c r="Q52" i="1"/>
  <c r="N52" i="1"/>
  <c r="K52" i="1"/>
  <c r="P50" i="1"/>
  <c r="Q50" i="1"/>
  <c r="N50" i="1"/>
  <c r="R50" i="1" s="1"/>
  <c r="K50" i="1"/>
  <c r="O50" i="1" s="1"/>
  <c r="N30" i="1" l="1"/>
  <c r="Q30" i="1"/>
  <c r="R30" i="1"/>
  <c r="P30" i="1"/>
  <c r="K30" i="1"/>
  <c r="O30" i="1" s="1"/>
  <c r="K84" i="1" l="1"/>
  <c r="K85" i="1"/>
  <c r="P72" i="1"/>
  <c r="Q72" i="1"/>
  <c r="R72" i="1"/>
  <c r="P73" i="1"/>
  <c r="Q73" i="1"/>
  <c r="P74" i="1"/>
  <c r="Q74" i="1"/>
  <c r="R74" i="1"/>
  <c r="P77" i="1"/>
  <c r="Q77" i="1"/>
  <c r="R77" i="1"/>
  <c r="P78" i="1"/>
  <c r="Q78" i="1"/>
  <c r="R78" i="1"/>
  <c r="P79" i="1"/>
  <c r="Q79" i="1"/>
  <c r="R79" i="1"/>
  <c r="P80" i="1"/>
  <c r="Q80" i="1"/>
  <c r="R80" i="1"/>
  <c r="G72" i="1"/>
  <c r="K72" i="1"/>
  <c r="K74" i="1"/>
  <c r="K77" i="1"/>
  <c r="K78" i="1"/>
  <c r="K79" i="1"/>
  <c r="K80" i="1"/>
  <c r="G80" i="1"/>
  <c r="G79" i="1"/>
  <c r="G77" i="1"/>
  <c r="G78" i="1"/>
  <c r="P65" i="1"/>
  <c r="Q65" i="1"/>
  <c r="P66" i="1"/>
  <c r="Q66" i="1"/>
  <c r="R66" i="1"/>
  <c r="K65" i="1"/>
  <c r="K66" i="1"/>
  <c r="G66" i="1"/>
  <c r="O77" i="1" l="1"/>
  <c r="O80" i="1"/>
  <c r="O78" i="1"/>
  <c r="O79" i="1"/>
  <c r="O72" i="1"/>
  <c r="O66" i="1"/>
  <c r="N94" i="1" l="1"/>
  <c r="P94" i="1"/>
  <c r="Q94" i="1"/>
  <c r="K94" i="1"/>
  <c r="N99" i="1"/>
  <c r="N100" i="1"/>
  <c r="P61" i="1"/>
  <c r="Q61" i="1"/>
  <c r="N61" i="1"/>
  <c r="R61" i="1" s="1"/>
  <c r="K61" i="1"/>
  <c r="G61" i="1"/>
  <c r="P36" i="1"/>
  <c r="Q36" i="1"/>
  <c r="N36" i="1"/>
  <c r="N23" i="1"/>
  <c r="N24" i="1"/>
  <c r="P23" i="1"/>
  <c r="Q23" i="1"/>
  <c r="P24" i="1"/>
  <c r="Q24" i="1"/>
  <c r="K23" i="1"/>
  <c r="K24" i="1"/>
  <c r="O61" i="1" l="1"/>
  <c r="I92" i="1"/>
  <c r="J99" i="1"/>
  <c r="R99" i="1" s="1"/>
  <c r="J100" i="1"/>
  <c r="R100" i="1" s="1"/>
  <c r="G99" i="1"/>
  <c r="G100" i="1"/>
  <c r="O100" i="1" s="1"/>
  <c r="J94" i="1"/>
  <c r="R94" i="1" s="1"/>
  <c r="G94" i="1"/>
  <c r="O94" i="1" s="1"/>
  <c r="J65" i="1"/>
  <c r="R65" i="1" s="1"/>
  <c r="G65" i="1"/>
  <c r="O65" i="1" s="1"/>
  <c r="J38" i="1"/>
  <c r="J39" i="1"/>
  <c r="J40" i="1"/>
  <c r="J41" i="1"/>
  <c r="J42" i="1"/>
  <c r="J43" i="1"/>
  <c r="J44" i="1"/>
  <c r="J45" i="1"/>
  <c r="J46" i="1"/>
  <c r="J47" i="1"/>
  <c r="J52" i="1"/>
  <c r="R52" i="1" s="1"/>
  <c r="G52" i="1"/>
  <c r="O52" i="1" s="1"/>
  <c r="J36" i="1"/>
  <c r="R36" i="1" s="1"/>
  <c r="G36" i="1"/>
  <c r="O36" i="1" s="1"/>
  <c r="J23" i="1"/>
  <c r="R23" i="1" s="1"/>
  <c r="J24" i="1"/>
  <c r="R24" i="1" s="1"/>
  <c r="G23" i="1"/>
  <c r="O23" i="1" s="1"/>
  <c r="G24" i="1"/>
  <c r="O24" i="1" s="1"/>
  <c r="J16" i="1"/>
  <c r="G58" i="1" l="1"/>
  <c r="G55" i="1"/>
  <c r="P55" i="1" l="1"/>
  <c r="Q55" i="1"/>
  <c r="R55" i="1"/>
  <c r="K55" i="1"/>
  <c r="O55" i="1" s="1"/>
  <c r="P58" i="1"/>
  <c r="Q58" i="1"/>
  <c r="R58" i="1"/>
  <c r="K58" i="1"/>
  <c r="O58" i="1" s="1"/>
  <c r="N67" i="1" l="1"/>
  <c r="P71" i="1" l="1"/>
  <c r="Q71" i="1"/>
  <c r="N71" i="1"/>
  <c r="K71" i="1"/>
  <c r="J71" i="1"/>
  <c r="G71" i="1"/>
  <c r="R71" i="1" l="1"/>
  <c r="O71" i="1"/>
  <c r="P68" i="1"/>
  <c r="Q68" i="1"/>
  <c r="P69" i="1"/>
  <c r="Q69" i="1"/>
  <c r="P70" i="1"/>
  <c r="Q70" i="1"/>
  <c r="N73" i="1"/>
  <c r="K68" i="1"/>
  <c r="K69" i="1"/>
  <c r="K70" i="1"/>
  <c r="K73" i="1"/>
  <c r="J68" i="1"/>
  <c r="R68" i="1" s="1"/>
  <c r="J69" i="1"/>
  <c r="R69" i="1" s="1"/>
  <c r="J70" i="1"/>
  <c r="R70" i="1" s="1"/>
  <c r="J73" i="1"/>
  <c r="R73" i="1" s="1"/>
  <c r="G68" i="1"/>
  <c r="G69" i="1"/>
  <c r="G70" i="1"/>
  <c r="G73" i="1"/>
  <c r="G74" i="1"/>
  <c r="O74" i="1" s="1"/>
  <c r="O73" i="1" l="1"/>
  <c r="O69" i="1"/>
  <c r="O68" i="1"/>
  <c r="O70" i="1"/>
  <c r="P26" i="1"/>
  <c r="Q26" i="1"/>
  <c r="P27" i="1"/>
  <c r="Q27" i="1"/>
  <c r="R27" i="1"/>
  <c r="K26" i="1"/>
  <c r="K27" i="1"/>
  <c r="G26" i="1"/>
  <c r="G27" i="1"/>
  <c r="O26" i="1" l="1"/>
  <c r="O27" i="1"/>
  <c r="P54" i="1"/>
  <c r="Q54" i="1"/>
  <c r="R54" i="1"/>
  <c r="K54" i="1"/>
  <c r="G54" i="1"/>
  <c r="O54" i="1" l="1"/>
  <c r="G19" i="1"/>
  <c r="G16" i="1"/>
  <c r="J53" i="1" l="1"/>
  <c r="J56" i="1"/>
  <c r="N42" i="1" l="1"/>
  <c r="P42" i="1"/>
  <c r="Q42" i="1"/>
  <c r="N43" i="1"/>
  <c r="K43" i="1"/>
  <c r="P43" i="1"/>
  <c r="Q43" i="1"/>
  <c r="K42" i="1"/>
  <c r="G42" i="1"/>
  <c r="G43" i="1"/>
  <c r="K39" i="1"/>
  <c r="P39" i="1"/>
  <c r="Q39" i="1"/>
  <c r="N39" i="1"/>
  <c r="G39" i="1"/>
  <c r="P33" i="1"/>
  <c r="Q33" i="1"/>
  <c r="N33" i="1"/>
  <c r="K33" i="1"/>
  <c r="J33" i="1"/>
  <c r="G33" i="1"/>
  <c r="P28" i="1"/>
  <c r="Q28" i="1"/>
  <c r="J28" i="1"/>
  <c r="G28" i="1"/>
  <c r="P40" i="1"/>
  <c r="Q40" i="1"/>
  <c r="N40" i="1"/>
  <c r="K40" i="1"/>
  <c r="G40" i="1"/>
  <c r="N56" i="1"/>
  <c r="R56" i="1" s="1"/>
  <c r="K82" i="1"/>
  <c r="G82" i="1"/>
  <c r="P82" i="1"/>
  <c r="Q82" i="1"/>
  <c r="H63" i="1"/>
  <c r="I63" i="1"/>
  <c r="L63" i="1"/>
  <c r="M63" i="1"/>
  <c r="R82" i="1"/>
  <c r="N89" i="1"/>
  <c r="P89" i="1"/>
  <c r="Q89" i="1"/>
  <c r="J89" i="1"/>
  <c r="K89" i="1"/>
  <c r="G89" i="1"/>
  <c r="P34" i="1"/>
  <c r="Q34" i="1"/>
  <c r="N34" i="1"/>
  <c r="K34" i="1"/>
  <c r="J34" i="1"/>
  <c r="G34" i="1"/>
  <c r="P19" i="1"/>
  <c r="Q19" i="1"/>
  <c r="N19" i="1"/>
  <c r="K19" i="1"/>
  <c r="J19" i="1"/>
  <c r="J49" i="1"/>
  <c r="N49" i="1"/>
  <c r="N26" i="1"/>
  <c r="J26" i="1"/>
  <c r="J62" i="1"/>
  <c r="J51" i="1"/>
  <c r="J60" i="1"/>
  <c r="K60" i="1"/>
  <c r="G60" i="1"/>
  <c r="J93" i="1"/>
  <c r="J86" i="1"/>
  <c r="J87" i="1"/>
  <c r="J88" i="1"/>
  <c r="J90" i="1"/>
  <c r="J91" i="1"/>
  <c r="J85" i="1"/>
  <c r="N85" i="1"/>
  <c r="N86" i="1"/>
  <c r="N87" i="1"/>
  <c r="N88" i="1"/>
  <c r="N90" i="1"/>
  <c r="N91" i="1"/>
  <c r="N81" i="1"/>
  <c r="N64" i="1"/>
  <c r="N53" i="1"/>
  <c r="R53" i="1" s="1"/>
  <c r="N59" i="1"/>
  <c r="N60" i="1"/>
  <c r="N62" i="1"/>
  <c r="P53" i="1"/>
  <c r="Q53" i="1"/>
  <c r="K53" i="1"/>
  <c r="G53" i="1"/>
  <c r="N17" i="1"/>
  <c r="P17" i="1"/>
  <c r="Q17" i="1"/>
  <c r="K17" i="1"/>
  <c r="J17" i="1"/>
  <c r="R17" i="1" s="1"/>
  <c r="G17" i="1"/>
  <c r="G85" i="1"/>
  <c r="G29" i="1"/>
  <c r="H14" i="1"/>
  <c r="I14" i="1"/>
  <c r="I103" i="1" s="1"/>
  <c r="P60" i="1"/>
  <c r="Q60" i="1"/>
  <c r="P62" i="1"/>
  <c r="Q62" i="1"/>
  <c r="K62" i="1"/>
  <c r="G62" i="1"/>
  <c r="G59" i="1"/>
  <c r="P56" i="1"/>
  <c r="Q56" i="1"/>
  <c r="K56" i="1"/>
  <c r="G56" i="1"/>
  <c r="P15" i="1"/>
  <c r="Q15" i="1"/>
  <c r="P16" i="1"/>
  <c r="Q16" i="1"/>
  <c r="P20" i="1"/>
  <c r="Q20" i="1"/>
  <c r="P21" i="1"/>
  <c r="Q21" i="1"/>
  <c r="P22" i="1"/>
  <c r="Q22" i="1"/>
  <c r="P25" i="1"/>
  <c r="Q25" i="1"/>
  <c r="P29" i="1"/>
  <c r="Q29" i="1"/>
  <c r="P31" i="1"/>
  <c r="Q31" i="1"/>
  <c r="P32" i="1"/>
  <c r="Q32" i="1"/>
  <c r="P35" i="1"/>
  <c r="Q35" i="1"/>
  <c r="P37" i="1"/>
  <c r="Q37" i="1"/>
  <c r="P38" i="1"/>
  <c r="Q38" i="1"/>
  <c r="P41" i="1"/>
  <c r="Q41" i="1"/>
  <c r="P44" i="1"/>
  <c r="Q44" i="1"/>
  <c r="P45" i="1"/>
  <c r="Q45" i="1"/>
  <c r="P46" i="1"/>
  <c r="Q46" i="1"/>
  <c r="P47" i="1"/>
  <c r="Q47" i="1"/>
  <c r="P48" i="1"/>
  <c r="Q48" i="1"/>
  <c r="P49" i="1"/>
  <c r="Q49" i="1"/>
  <c r="P51" i="1"/>
  <c r="Q51" i="1"/>
  <c r="P57" i="1"/>
  <c r="Q57" i="1"/>
  <c r="R57" i="1"/>
  <c r="P59" i="1"/>
  <c r="Q59" i="1"/>
  <c r="P64" i="1"/>
  <c r="Q64" i="1"/>
  <c r="P67" i="1"/>
  <c r="Q67" i="1"/>
  <c r="P81" i="1"/>
  <c r="Q81" i="1"/>
  <c r="Q83" i="1"/>
  <c r="R83" i="1"/>
  <c r="P85" i="1"/>
  <c r="Q85" i="1"/>
  <c r="P86" i="1"/>
  <c r="Q86" i="1"/>
  <c r="P87" i="1"/>
  <c r="Q87" i="1"/>
  <c r="P88" i="1"/>
  <c r="Q88" i="1"/>
  <c r="P90" i="1"/>
  <c r="Q90" i="1"/>
  <c r="P91" i="1"/>
  <c r="Q91" i="1"/>
  <c r="P93" i="1"/>
  <c r="Q93" i="1"/>
  <c r="P95" i="1"/>
  <c r="Q95" i="1"/>
  <c r="P96" i="1"/>
  <c r="Q96" i="1"/>
  <c r="P97" i="1"/>
  <c r="Q97" i="1"/>
  <c r="P98" i="1"/>
  <c r="Q98" i="1"/>
  <c r="O99" i="1"/>
  <c r="N98" i="1"/>
  <c r="K98" i="1"/>
  <c r="N97" i="1"/>
  <c r="K97" i="1"/>
  <c r="N96" i="1"/>
  <c r="K96" i="1"/>
  <c r="N95" i="1"/>
  <c r="K95" i="1"/>
  <c r="N93" i="1"/>
  <c r="K93" i="1"/>
  <c r="K91" i="1"/>
  <c r="K90" i="1"/>
  <c r="K88" i="1"/>
  <c r="K87" i="1"/>
  <c r="K86" i="1"/>
  <c r="K81" i="1"/>
  <c r="K67" i="1"/>
  <c r="K64" i="1"/>
  <c r="K59" i="1"/>
  <c r="K57" i="1"/>
  <c r="N51" i="1"/>
  <c r="K51" i="1"/>
  <c r="K49" i="1"/>
  <c r="K48" i="1"/>
  <c r="N47" i="1"/>
  <c r="K47" i="1"/>
  <c r="N46" i="1"/>
  <c r="K46" i="1"/>
  <c r="N45" i="1"/>
  <c r="K45" i="1"/>
  <c r="N44" i="1"/>
  <c r="K44" i="1"/>
  <c r="N41" i="1"/>
  <c r="K41" i="1"/>
  <c r="N38" i="1"/>
  <c r="K38" i="1"/>
  <c r="N37" i="1"/>
  <c r="K37" i="1"/>
  <c r="N35" i="1"/>
  <c r="K35" i="1"/>
  <c r="N32" i="1"/>
  <c r="K32" i="1"/>
  <c r="N31" i="1"/>
  <c r="K31" i="1"/>
  <c r="N29" i="1"/>
  <c r="K29" i="1"/>
  <c r="N25" i="1"/>
  <c r="K25" i="1"/>
  <c r="N22" i="1"/>
  <c r="K22" i="1"/>
  <c r="N21" i="1"/>
  <c r="K21" i="1"/>
  <c r="N20" i="1"/>
  <c r="K20" i="1"/>
  <c r="K16" i="1"/>
  <c r="K15" i="1"/>
  <c r="N15" i="1"/>
  <c r="J96" i="1"/>
  <c r="G96" i="1"/>
  <c r="G93" i="1"/>
  <c r="J67" i="1"/>
  <c r="G67" i="1"/>
  <c r="J37" i="1"/>
  <c r="G37" i="1"/>
  <c r="J32" i="1"/>
  <c r="G32" i="1"/>
  <c r="G15" i="1"/>
  <c r="J15" i="1"/>
  <c r="G51" i="1"/>
  <c r="J81" i="1"/>
  <c r="G81" i="1"/>
  <c r="J95" i="1"/>
  <c r="J97" i="1"/>
  <c r="J98" i="1"/>
  <c r="G95" i="1"/>
  <c r="G97" i="1"/>
  <c r="G98" i="1"/>
  <c r="G86" i="1"/>
  <c r="G87" i="1"/>
  <c r="G88" i="1"/>
  <c r="G90" i="1"/>
  <c r="G91" i="1"/>
  <c r="J64" i="1"/>
  <c r="G64" i="1"/>
  <c r="J20" i="1"/>
  <c r="J21" i="1"/>
  <c r="J22" i="1"/>
  <c r="J25" i="1"/>
  <c r="J29" i="1"/>
  <c r="J31" i="1"/>
  <c r="J35" i="1"/>
  <c r="R48" i="1"/>
  <c r="J59" i="1"/>
  <c r="G20" i="1"/>
  <c r="G21" i="1"/>
  <c r="G22" i="1"/>
  <c r="G25" i="1"/>
  <c r="G31" i="1"/>
  <c r="G35" i="1"/>
  <c r="G38" i="1"/>
  <c r="G41" i="1"/>
  <c r="G44" i="1"/>
  <c r="G45" i="1"/>
  <c r="G46" i="1"/>
  <c r="G47" i="1"/>
  <c r="G48" i="1"/>
  <c r="G49" i="1"/>
  <c r="G57" i="1"/>
  <c r="H83" i="1"/>
  <c r="M14" i="1"/>
  <c r="K28" i="1"/>
  <c r="N28" i="1"/>
  <c r="L103" i="1" l="1"/>
  <c r="H103" i="1"/>
  <c r="M103" i="1"/>
  <c r="K83" i="1"/>
  <c r="G83" i="1"/>
  <c r="G92" i="1"/>
  <c r="N92" i="1"/>
  <c r="K92" i="1"/>
  <c r="K63" i="1"/>
  <c r="G63" i="1"/>
  <c r="G14" i="1"/>
  <c r="R28" i="1"/>
  <c r="J92" i="1"/>
  <c r="O67" i="1"/>
  <c r="O88" i="1"/>
  <c r="R26" i="1"/>
  <c r="O44" i="1"/>
  <c r="O31" i="1"/>
  <c r="R20" i="1"/>
  <c r="R45" i="1"/>
  <c r="R22" i="1"/>
  <c r="O57" i="1"/>
  <c r="O46" i="1"/>
  <c r="O38" i="1"/>
  <c r="R98" i="1"/>
  <c r="O81" i="1"/>
  <c r="R37" i="1"/>
  <c r="R97" i="1"/>
  <c r="R60" i="1"/>
  <c r="R47" i="1"/>
  <c r="R29" i="1"/>
  <c r="O97" i="1"/>
  <c r="R81" i="1"/>
  <c r="R96" i="1"/>
  <c r="R15" i="1"/>
  <c r="O90" i="1"/>
  <c r="R91" i="1"/>
  <c r="R86" i="1"/>
  <c r="R85" i="1"/>
  <c r="O87" i="1"/>
  <c r="O35" i="1"/>
  <c r="R44" i="1"/>
  <c r="R95" i="1"/>
  <c r="R31" i="1"/>
  <c r="R16" i="1"/>
  <c r="O91" i="1"/>
  <c r="O86" i="1"/>
  <c r="O56" i="1"/>
  <c r="R90" i="1"/>
  <c r="R49" i="1"/>
  <c r="O53" i="1"/>
  <c r="P83" i="1"/>
  <c r="O59" i="1"/>
  <c r="O25" i="1"/>
  <c r="O22" i="1"/>
  <c r="O82" i="1"/>
  <c r="O43" i="1"/>
  <c r="R46" i="1"/>
  <c r="R38" i="1"/>
  <c r="R25" i="1"/>
  <c r="R67" i="1"/>
  <c r="Q92" i="1"/>
  <c r="O34" i="1"/>
  <c r="O42" i="1"/>
  <c r="O49" i="1"/>
  <c r="R42" i="1"/>
  <c r="R59" i="1"/>
  <c r="R35" i="1"/>
  <c r="O37" i="1"/>
  <c r="O93" i="1"/>
  <c r="Q63" i="1"/>
  <c r="R88" i="1"/>
  <c r="R93" i="1"/>
  <c r="R51" i="1"/>
  <c r="R34" i="1"/>
  <c r="O48" i="1"/>
  <c r="O89" i="1"/>
  <c r="O20" i="1"/>
  <c r="O85" i="1"/>
  <c r="O45" i="1"/>
  <c r="O32" i="1"/>
  <c r="R19" i="1"/>
  <c r="O64" i="1"/>
  <c r="O96" i="1"/>
  <c r="R87" i="1"/>
  <c r="O60" i="1"/>
  <c r="P63" i="1"/>
  <c r="O33" i="1"/>
  <c r="J63" i="1"/>
  <c r="O47" i="1"/>
  <c r="R89" i="1"/>
  <c r="P92" i="1"/>
  <c r="O98" i="1"/>
  <c r="N63" i="1"/>
  <c r="R62" i="1"/>
  <c r="O62" i="1"/>
  <c r="O51" i="1"/>
  <c r="R43" i="1"/>
  <c r="O41" i="1"/>
  <c r="R41" i="1"/>
  <c r="O40" i="1"/>
  <c r="R40" i="1"/>
  <c r="O39" i="1"/>
  <c r="R39" i="1"/>
  <c r="R33" i="1"/>
  <c r="R32" i="1"/>
  <c r="O29" i="1"/>
  <c r="O28" i="1"/>
  <c r="K14" i="1"/>
  <c r="P14" i="1"/>
  <c r="O21" i="1"/>
  <c r="O19" i="1"/>
  <c r="O16" i="1"/>
  <c r="O15" i="1"/>
  <c r="J14" i="1"/>
  <c r="J103" i="1" s="1"/>
  <c r="O17" i="1"/>
  <c r="Q14" i="1"/>
  <c r="R21" i="1"/>
  <c r="N14" i="1"/>
  <c r="N103" i="1" s="1"/>
  <c r="O95" i="1"/>
  <c r="R64" i="1"/>
  <c r="Q103" i="1" l="1"/>
  <c r="K103" i="1"/>
  <c r="G103" i="1"/>
  <c r="P103" i="1"/>
  <c r="R92" i="1"/>
  <c r="O63" i="1"/>
  <c r="R63" i="1"/>
  <c r="O83" i="1"/>
  <c r="O92" i="1"/>
  <c r="O14" i="1"/>
  <c r="R14" i="1"/>
  <c r="O103" i="1" l="1"/>
  <c r="R103" i="1"/>
</calcChain>
</file>

<file path=xl/sharedStrings.xml><?xml version="1.0" encoding="utf-8"?>
<sst xmlns="http://schemas.openxmlformats.org/spreadsheetml/2006/main" count="531" uniqueCount="302">
  <si>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</si>
  <si>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</si>
  <si>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</si>
  <si>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</si>
  <si>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</si>
  <si>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</si>
  <si>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</si>
  <si>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</si>
  <si>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</si>
  <si>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</si>
  <si>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</si>
  <si>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</si>
  <si>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</si>
  <si>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</si>
  <si>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</si>
  <si>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</si>
  <si>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</si>
  <si>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</si>
  <si>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</si>
  <si>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</si>
  <si>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</si>
  <si>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</si>
  <si>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</si>
  <si>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</si>
  <si>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</si>
  <si>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</si>
  <si>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</si>
  <si>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</si>
  <si>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</si>
  <si>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</si>
  <si>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</si>
  <si>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</si>
  <si>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</si>
  <si>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</si>
  <si>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</si>
  <si>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</si>
  <si>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</si>
  <si>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</si>
  <si>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</si>
  <si>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</si>
  <si>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</si>
  <si>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</si>
  <si>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0117310</t>
  </si>
  <si>
    <t>7310</t>
  </si>
  <si>
    <t>0443</t>
  </si>
  <si>
    <t>0117324</t>
  </si>
  <si>
    <t>7324</t>
  </si>
  <si>
    <t>0117325</t>
  </si>
  <si>
    <t>7325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</si>
  <si>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</si>
  <si>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</si>
  <si>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</si>
  <si>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</si>
  <si>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</si>
  <si>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</si>
  <si>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</si>
  <si>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</si>
  <si>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</si>
  <si>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</si>
  <si>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</si>
  <si>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</si>
  <si>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</si>
  <si>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</si>
  <si>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</si>
  <si>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</si>
  <si>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</si>
  <si>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</si>
  <si>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</si>
  <si>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</si>
  <si>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</si>
  <si>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</si>
  <si>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</si>
  <si>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</si>
  <si>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</si>
  <si>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0611010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</si>
  <si>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</si>
  <si>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</si>
  <si>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</si>
  <si>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</si>
  <si>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</si>
  <si>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</si>
  <si>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</si>
  <si>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</si>
  <si>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</si>
  <si>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</si>
  <si>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</si>
  <si>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</si>
  <si>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</si>
  <si>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</si>
  <si>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</si>
  <si>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</si>
  <si>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</si>
  <si>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</si>
  <si>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</si>
  <si>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</si>
  <si>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</si>
  <si>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</si>
  <si>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</si>
  <si>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</si>
  <si>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</si>
  <si>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</si>
  <si>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</si>
  <si>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</si>
  <si>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</si>
  <si>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</si>
  <si>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</si>
  <si>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</si>
  <si>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</si>
  <si>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</si>
  <si>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</si>
  <si>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</si>
  <si>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</si>
  <si>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</si>
  <si>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</si>
  <si>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</si>
  <si>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</si>
  <si>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</si>
  <si>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</si>
  <si>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</si>
  <si>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</si>
  <si>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</si>
  <si>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</si>
  <si>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</si>
  <si>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</si>
  <si>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</si>
  <si>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</si>
  <si>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</si>
  <si>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</si>
  <si>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0115048</t>
  </si>
  <si>
    <t>5048</t>
  </si>
  <si>
    <t>Розвиток спортивної інфраструктури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</si>
  <si>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</si>
  <si>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</si>
  <si>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</si>
  <si>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</si>
  <si>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</si>
  <si>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</si>
  <si>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</si>
  <si>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</si>
  <si>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</si>
  <si>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</si>
  <si>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</si>
  <si>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</si>
  <si>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2022-2024 роки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</si>
  <si>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</si>
  <si>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Програма розвитку фізичної культури та спорту Тростянецької міської  територіальної громади на 2022 – 2024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</si>
  <si>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</si>
  <si>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</si>
  <si>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Рішення сесії ТМР від 24.12.2021 року № 1464</t>
  </si>
  <si>
    <t>Рішення сесії ТМР від 24.12.2021 року № 1466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</si>
  <si>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</si>
  <si>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</si>
  <si>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</si>
  <si>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</si>
  <si>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</si>
  <si>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</si>
  <si>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</si>
  <si>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</si>
  <si>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</si>
  <si>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</si>
  <si>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</si>
  <si>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</si>
  <si>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</si>
  <si>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</si>
  <si>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</si>
  <si>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</si>
  <si>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</si>
  <si>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</si>
  <si>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</si>
  <si>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</si>
  <si>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</si>
  <si>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</si>
  <si>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</si>
  <si>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</si>
  <si>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</si>
  <si>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</si>
  <si>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</si>
  <si>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Рішення сесії ТМР від 24.12.2021 року № 1464 (зі змінами)</t>
  </si>
  <si>
    <t>О117322</t>
  </si>
  <si>
    <t>Будівництво 1 медичних установ та закладів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</si>
  <si>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</si>
  <si>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</si>
  <si>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0117330</t>
  </si>
  <si>
    <t>Будівництво 1 інших об'єктів комунальної власності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</si>
  <si>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</si>
  <si>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</si>
  <si>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Комплексна програма «Медичні кадри" на 2023-2024 роки</t>
  </si>
  <si>
    <t>Рішення сесії ТМР від 27.02.2023 року № 42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</si>
  <si>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</si>
  <si>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</si>
  <si>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</si>
  <si>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 xml:space="preserve">Рішення сесії ТМР від 24.12.2021 року № 1455 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</si>
  <si>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</si>
  <si>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</si>
  <si>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</si>
  <si>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</si>
  <si>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</si>
  <si>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</si>
  <si>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</si>
  <si>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</si>
  <si>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</si>
  <si>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</si>
  <si>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</si>
  <si>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</si>
  <si>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</si>
  <si>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</si>
  <si>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</si>
  <si>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</si>
  <si>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</si>
  <si>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</si>
  <si>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</si>
  <si>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</si>
  <si>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</si>
  <si>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</si>
  <si>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</si>
  <si>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</si>
  <si>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</si>
  <si>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</si>
  <si>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</si>
  <si>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</si>
  <si>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</si>
  <si>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</si>
  <si>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</si>
  <si>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</si>
  <si>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</si>
  <si>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</si>
  <si>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</si>
  <si>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</si>
  <si>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</si>
  <si>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</si>
  <si>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</si>
  <si>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</si>
  <si>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</si>
  <si>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</si>
  <si>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</si>
  <si>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</si>
  <si>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</si>
  <si>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</si>
  <si>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</si>
  <si>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</si>
  <si>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</si>
  <si>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</si>
  <si>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</si>
  <si>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</si>
  <si>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</si>
  <si>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</si>
  <si>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</si>
  <si>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</si>
  <si>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</si>
  <si>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Рішення сесії ТМР від 14.02.2025 року (проект)</t>
  </si>
  <si>
    <t>О611010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</si>
  <si>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</si>
  <si>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</si>
  <si>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</si>
  <si>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</si>
  <si>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</si>
  <si>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</si>
  <si>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</si>
  <si>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</si>
  <si>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</si>
  <si>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</si>
  <si>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</si>
  <si>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</si>
  <si>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</si>
  <si>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</si>
  <si>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</si>
  <si>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</si>
  <si>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</si>
  <si>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</si>
  <si>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</si>
  <si>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</si>
  <si>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</si>
  <si>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</si>
  <si>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Рішення сесії ТМР від 16.02.2024 року № 73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</si>
  <si>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</si>
  <si>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</si>
  <si>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</si>
  <si>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</si>
  <si>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</si>
  <si>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</si>
  <si>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</si>
  <si>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</si>
  <si>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</si>
  <si>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</si>
  <si>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</si>
  <si>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</si>
  <si>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</si>
  <si>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</si>
  <si>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</si>
  <si>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</si>
  <si>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</si>
  <si>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</si>
  <si>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</si>
  <si>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</si>
  <si>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</si>
  <si>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</si>
  <si>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</si>
  <si>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</si>
  <si>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</si>
  <si>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спадщиниТростянецької мiської ради</t>
  </si>
  <si>
    <t>до рішення 22 сесії 8 скликання (п'яте пленарне засідання)</t>
  </si>
  <si>
    <t>Тростянецької міської ради № 162 від 17 березня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</si>
</sst>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3" fillId="2" borderId="9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9" xfId="0" applyFont="1" applyBorder="1" applyAlignment="1">
      <alignment vertical="center" wrapText="1"/>
    </xf>
    <xf numFmtId="0" fontId="2" fillId="3" borderId="0" xfId="0" applyFont="1" applyFill="1"/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164" fontId="5" fillId="2" borderId="11" xfId="0" applyNumberFormat="1" applyFont="1" applyFill="1" applyBorder="1" applyAlignment="1">
      <alignment horizontal="right"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4" fontId="5" fillId="3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left" vertical="top" wrapText="1"/>
    </xf>
    <xf numFmtId="164" fontId="5" fillId="0" borderId="9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164" fontId="5" fillId="0" borderId="8" xfId="0" applyNumberFormat="1" applyFont="1" applyFill="1" applyBorder="1" applyAlignment="1">
      <alignment horizontal="right" vertical="center" wrapText="1"/>
    </xf>
    <xf numFmtId="164" fontId="5" fillId="0" borderId="10" xfId="0" applyNumberFormat="1" applyFont="1" applyFill="1" applyBorder="1" applyAlignment="1">
      <alignment horizontal="right" vertical="center"/>
    </xf>
    <xf numFmtId="164" fontId="5" fillId="0" borderId="11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164" fontId="5" fillId="3" borderId="8" xfId="0" applyNumberFormat="1" applyFont="1" applyFill="1" applyBorder="1" applyAlignment="1">
      <alignment horizontal="right" vertical="center" wrapText="1"/>
    </xf>
    <xf numFmtId="164" fontId="5" fillId="3" borderId="10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vertical="top" wrapText="1"/>
    </xf>
    <xf numFmtId="164" fontId="5" fillId="2" borderId="12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11" xfId="0" applyNumberFormat="1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5" fillId="0" borderId="9" xfId="0" applyFont="1" applyBorder="1" applyAlignment="1">
      <alignment vertical="center"/>
    </xf>
    <xf numFmtId="0" fontId="6" fillId="2" borderId="9" xfId="0" applyFont="1" applyFill="1" applyBorder="1" applyAlignment="1">
      <alignment vertical="top" wrapText="1"/>
    </xf>
    <xf numFmtId="49" fontId="8" fillId="0" borderId="8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 wrapText="1"/>
    </xf>
    <xf numFmtId="164" fontId="8" fillId="2" borderId="9" xfId="0" applyNumberFormat="1" applyFont="1" applyFill="1" applyBorder="1" applyAlignment="1">
      <alignment horizontal="right" vertical="center" wrapText="1"/>
    </xf>
    <xf numFmtId="164" fontId="8" fillId="2" borderId="10" xfId="0" applyNumberFormat="1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5" fillId="2" borderId="14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horizontal="right" vertical="center" wrapText="1"/>
    </xf>
    <xf numFmtId="164" fontId="5" fillId="2" borderId="23" xfId="0" applyNumberFormat="1" applyFont="1" applyFill="1" applyBorder="1" applyAlignment="1">
      <alignment horizontal="right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164" fontId="5" fillId="2" borderId="24" xfId="0" applyNumberFormat="1" applyFont="1" applyFill="1" applyBorder="1" applyAlignment="1">
      <alignment horizontal="right" vertical="center" wrapText="1"/>
    </xf>
    <xf numFmtId="0" fontId="8" fillId="2" borderId="28" xfId="0" applyFont="1" applyFill="1" applyBorder="1"/>
    <xf numFmtId="0" fontId="8" fillId="2" borderId="3" xfId="0" applyFont="1" applyFill="1" applyBorder="1"/>
    <xf numFmtId="164" fontId="5" fillId="2" borderId="14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top" wrapText="1"/>
    </xf>
    <xf numFmtId="164" fontId="8" fillId="2" borderId="4" xfId="0" applyNumberFormat="1" applyFont="1" applyFill="1" applyBorder="1" applyAlignment="1">
      <alignment horizontal="right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164" fontId="8" fillId="2" borderId="29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right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164" fontId="8" fillId="2" borderId="12" xfId="0" applyNumberFormat="1" applyFont="1" applyFill="1" applyBorder="1" applyAlignment="1">
      <alignment horizontal="right" vertical="center" wrapText="1"/>
    </xf>
    <xf numFmtId="164" fontId="5" fillId="2" borderId="30" xfId="0" applyNumberFormat="1" applyFont="1" applyFill="1" applyBorder="1" applyAlignment="1">
      <alignment horizontal="right" vertical="center" wrapText="1"/>
    </xf>
    <xf numFmtId="164" fontId="8" fillId="2" borderId="31" xfId="0" applyNumberFormat="1" applyFont="1" applyFill="1" applyBorder="1" applyAlignment="1">
      <alignment horizontal="right" vertical="center" wrapText="1"/>
    </xf>
    <xf numFmtId="164" fontId="5" fillId="2" borderId="32" xfId="0" applyNumberFormat="1" applyFont="1" applyFill="1" applyBorder="1" applyAlignment="1">
      <alignment horizontal="right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tabSelected="1" topLeftCell="E1" zoomScaleNormal="100" zoomScaleSheetLayoutView="100" workbookViewId="0">
      <selection activeCell="A5" sqref="A5:R5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4.28515625" style="1" customWidth="1"/>
    <col min="6" max="6" width="22.4257812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5.570312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50"/>
      <c r="J1" s="150"/>
      <c r="M1" s="150"/>
      <c r="N1" s="150"/>
      <c r="O1" s="5"/>
      <c r="P1" s="5"/>
      <c r="Q1" s="154" t="s">
        <v>131</v>
      </c>
      <c r="R1" s="154"/>
    </row>
    <row r="2" spans="1:18" x14ac:dyDescent="0.2">
      <c r="F2" s="2"/>
      <c r="G2" s="150"/>
      <c r="H2" s="150"/>
      <c r="I2" s="150"/>
      <c r="J2" s="150"/>
      <c r="K2" s="150"/>
      <c r="L2" s="150"/>
      <c r="M2" s="150"/>
      <c r="N2" s="150"/>
      <c r="O2" s="154" t="s">
        <v>300</v>
      </c>
      <c r="P2" s="154"/>
      <c r="Q2" s="154"/>
      <c r="R2" s="154"/>
    </row>
    <row r="3" spans="1:18" x14ac:dyDescent="0.2">
      <c r="F3" s="2"/>
      <c r="I3" s="150"/>
      <c r="J3" s="150"/>
      <c r="M3" s="150"/>
      <c r="N3" s="150"/>
      <c r="O3" s="154" t="s">
        <v>301</v>
      </c>
      <c r="P3" s="154"/>
      <c r="Q3" s="154"/>
      <c r="R3" s="154"/>
    </row>
    <row r="5" spans="1:18" ht="32.25" customHeight="1" x14ac:dyDescent="0.3">
      <c r="A5" s="144" t="s">
        <v>217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</row>
    <row r="7" spans="1:18" x14ac:dyDescent="0.2">
      <c r="A7" s="149" t="s">
        <v>175</v>
      </c>
      <c r="B7" s="149"/>
      <c r="C7" s="149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2"/>
      <c r="P7" s="12"/>
      <c r="Q7" s="12"/>
      <c r="R7" s="12"/>
    </row>
    <row r="8" spans="1:18" ht="13.5" thickBot="1" x14ac:dyDescent="0.25">
      <c r="A8" s="159" t="s">
        <v>0</v>
      </c>
      <c r="B8" s="159"/>
      <c r="C8" s="159"/>
      <c r="D8" s="12"/>
      <c r="E8" s="12"/>
      <c r="F8" s="12"/>
      <c r="G8" s="13"/>
      <c r="H8" s="13"/>
      <c r="I8" s="13"/>
      <c r="J8" s="14"/>
      <c r="K8" s="13"/>
      <c r="L8" s="13"/>
      <c r="M8" s="13"/>
      <c r="N8" s="14"/>
      <c r="O8" s="12"/>
      <c r="P8" s="12"/>
      <c r="Q8" s="12"/>
      <c r="R8" s="15" t="s">
        <v>132</v>
      </c>
    </row>
    <row r="9" spans="1:18" x14ac:dyDescent="0.2">
      <c r="A9" s="145" t="s">
        <v>1</v>
      </c>
      <c r="B9" s="147" t="s">
        <v>2</v>
      </c>
      <c r="C9" s="147" t="s">
        <v>3</v>
      </c>
      <c r="D9" s="147" t="s">
        <v>4</v>
      </c>
      <c r="E9" s="160" t="s">
        <v>5</v>
      </c>
      <c r="F9" s="162" t="s">
        <v>6</v>
      </c>
      <c r="G9" s="155" t="s">
        <v>150</v>
      </c>
      <c r="H9" s="156"/>
      <c r="I9" s="156"/>
      <c r="J9" s="157"/>
      <c r="K9" s="155" t="s">
        <v>151</v>
      </c>
      <c r="L9" s="156"/>
      <c r="M9" s="156"/>
      <c r="N9" s="157"/>
      <c r="O9" s="151" t="s">
        <v>152</v>
      </c>
      <c r="P9" s="152"/>
      <c r="Q9" s="152"/>
      <c r="R9" s="153"/>
    </row>
    <row r="10" spans="1:18" ht="13.9" customHeight="1" x14ac:dyDescent="0.2">
      <c r="A10" s="146"/>
      <c r="B10" s="148"/>
      <c r="C10" s="148"/>
      <c r="D10" s="148"/>
      <c r="E10" s="161"/>
      <c r="F10" s="163"/>
      <c r="G10" s="139" t="s">
        <v>7</v>
      </c>
      <c r="H10" s="141" t="s">
        <v>8</v>
      </c>
      <c r="I10" s="141" t="s">
        <v>9</v>
      </c>
      <c r="J10" s="143"/>
      <c r="K10" s="139" t="s">
        <v>7</v>
      </c>
      <c r="L10" s="141" t="s">
        <v>8</v>
      </c>
      <c r="M10" s="141" t="s">
        <v>9</v>
      </c>
      <c r="N10" s="143"/>
      <c r="O10" s="139" t="s">
        <v>7</v>
      </c>
      <c r="P10" s="141" t="s">
        <v>8</v>
      </c>
      <c r="Q10" s="141" t="s">
        <v>9</v>
      </c>
      <c r="R10" s="143"/>
    </row>
    <row r="11" spans="1:18" ht="13.9" customHeight="1" x14ac:dyDescent="0.2">
      <c r="A11" s="146"/>
      <c r="B11" s="148"/>
      <c r="C11" s="148"/>
      <c r="D11" s="148"/>
      <c r="E11" s="161"/>
      <c r="F11" s="163"/>
      <c r="G11" s="139"/>
      <c r="H11" s="141"/>
      <c r="I11" s="141"/>
      <c r="J11" s="143"/>
      <c r="K11" s="139"/>
      <c r="L11" s="141"/>
      <c r="M11" s="141"/>
      <c r="N11" s="143"/>
      <c r="O11" s="139"/>
      <c r="P11" s="141"/>
      <c r="Q11" s="141"/>
      <c r="R11" s="143"/>
    </row>
    <row r="12" spans="1:18" ht="67.5" customHeight="1" thickBot="1" x14ac:dyDescent="0.25">
      <c r="A12" s="146"/>
      <c r="B12" s="148"/>
      <c r="C12" s="148"/>
      <c r="D12" s="148"/>
      <c r="E12" s="161"/>
      <c r="F12" s="163"/>
      <c r="G12" s="140"/>
      <c r="H12" s="142"/>
      <c r="I12" s="16" t="s">
        <v>10</v>
      </c>
      <c r="J12" s="17" t="s">
        <v>11</v>
      </c>
      <c r="K12" s="140"/>
      <c r="L12" s="142"/>
      <c r="M12" s="16" t="s">
        <v>10</v>
      </c>
      <c r="N12" s="17" t="s">
        <v>11</v>
      </c>
      <c r="O12" s="140"/>
      <c r="P12" s="142"/>
      <c r="Q12" s="16" t="s">
        <v>10</v>
      </c>
      <c r="R12" s="17" t="s">
        <v>11</v>
      </c>
    </row>
    <row r="13" spans="1:18" ht="16.5" customHeight="1" thickBot="1" x14ac:dyDescent="0.3">
      <c r="A13" s="18">
        <v>1</v>
      </c>
      <c r="B13" s="19">
        <v>2</v>
      </c>
      <c r="C13" s="19">
        <v>3</v>
      </c>
      <c r="D13" s="19">
        <v>4</v>
      </c>
      <c r="E13" s="19">
        <v>5</v>
      </c>
      <c r="F13" s="20">
        <v>6</v>
      </c>
      <c r="G13" s="21">
        <v>7</v>
      </c>
      <c r="H13" s="22">
        <v>8</v>
      </c>
      <c r="I13" s="22">
        <v>9</v>
      </c>
      <c r="J13" s="23">
        <v>10</v>
      </c>
      <c r="K13" s="21">
        <v>11</v>
      </c>
      <c r="L13" s="22">
        <v>12</v>
      </c>
      <c r="M13" s="22">
        <v>13</v>
      </c>
      <c r="N13" s="23">
        <v>14</v>
      </c>
      <c r="O13" s="21">
        <v>15</v>
      </c>
      <c r="P13" s="22">
        <v>16</v>
      </c>
      <c r="Q13" s="22">
        <v>17</v>
      </c>
      <c r="R13" s="23">
        <v>18</v>
      </c>
    </row>
    <row r="14" spans="1:18" ht="27.75" customHeight="1" x14ac:dyDescent="0.2">
      <c r="A14" s="127" t="s">
        <v>12</v>
      </c>
      <c r="B14" s="128" t="s">
        <v>13</v>
      </c>
      <c r="C14" s="128" t="s">
        <v>13</v>
      </c>
      <c r="D14" s="128" t="s">
        <v>14</v>
      </c>
      <c r="E14" s="128" t="s">
        <v>13</v>
      </c>
      <c r="F14" s="129" t="s">
        <v>13</v>
      </c>
      <c r="G14" s="120">
        <f t="shared" ref="G14:N14" si="0">SUM(G15:G62)</f>
        <v>75622731.829999998</v>
      </c>
      <c r="H14" s="24">
        <f t="shared" si="0"/>
        <v>62053328</v>
      </c>
      <c r="I14" s="24">
        <f t="shared" si="0"/>
        <v>13569403.83</v>
      </c>
      <c r="J14" s="25">
        <f t="shared" si="0"/>
        <v>12414305</v>
      </c>
      <c r="K14" s="24">
        <f t="shared" si="0"/>
        <v>5654550</v>
      </c>
      <c r="L14" s="24">
        <f>SUM(L15:L62)</f>
        <v>5744550</v>
      </c>
      <c r="M14" s="26">
        <f t="shared" si="0"/>
        <v>-90000</v>
      </c>
      <c r="N14" s="25">
        <f t="shared" si="0"/>
        <v>-90000</v>
      </c>
      <c r="O14" s="24">
        <f>G14+K14</f>
        <v>81277281.829999998</v>
      </c>
      <c r="P14" s="24">
        <f>H14+L14</f>
        <v>67797878</v>
      </c>
      <c r="Q14" s="24">
        <f>I14+M14</f>
        <v>13479403.83</v>
      </c>
      <c r="R14" s="25">
        <f>J14+N14</f>
        <v>12324305</v>
      </c>
    </row>
    <row r="15" spans="1:18" ht="86.45" customHeight="1" x14ac:dyDescent="0.2">
      <c r="A15" s="27" t="s">
        <v>15</v>
      </c>
      <c r="B15" s="28" t="s">
        <v>16</v>
      </c>
      <c r="C15" s="28" t="s">
        <v>17</v>
      </c>
      <c r="D15" s="29" t="s">
        <v>18</v>
      </c>
      <c r="E15" s="30" t="s">
        <v>218</v>
      </c>
      <c r="F15" s="31" t="s">
        <v>219</v>
      </c>
      <c r="G15" s="87">
        <f>H15+I15</f>
        <v>425000</v>
      </c>
      <c r="H15" s="33"/>
      <c r="I15" s="33">
        <v>425000</v>
      </c>
      <c r="J15" s="34">
        <f>I15</f>
        <v>425000</v>
      </c>
      <c r="K15" s="32">
        <f>L15+M15</f>
        <v>0</v>
      </c>
      <c r="L15" s="33"/>
      <c r="M15" s="33"/>
      <c r="N15" s="34">
        <f>M15</f>
        <v>0</v>
      </c>
      <c r="O15" s="32">
        <f t="shared" ref="O15:O98" si="1">G15+K15</f>
        <v>425000</v>
      </c>
      <c r="P15" s="32">
        <f t="shared" ref="P15:P98" si="2">H15+L15</f>
        <v>0</v>
      </c>
      <c r="Q15" s="32">
        <f t="shared" ref="Q15:Q98" si="3">I15+M15</f>
        <v>425000</v>
      </c>
      <c r="R15" s="35">
        <f t="shared" ref="R15:R98" si="4">J15+N15</f>
        <v>425000</v>
      </c>
    </row>
    <row r="16" spans="1:18" ht="54" hidden="1" customHeight="1" x14ac:dyDescent="0.2">
      <c r="A16" s="36" t="s">
        <v>124</v>
      </c>
      <c r="B16" s="37" t="s">
        <v>125</v>
      </c>
      <c r="C16" s="37" t="s">
        <v>126</v>
      </c>
      <c r="D16" s="29" t="s">
        <v>127</v>
      </c>
      <c r="E16" s="38" t="s">
        <v>218</v>
      </c>
      <c r="F16" s="31" t="s">
        <v>219</v>
      </c>
      <c r="G16" s="87">
        <f>H16+I16</f>
        <v>0</v>
      </c>
      <c r="H16" s="33"/>
      <c r="I16" s="33"/>
      <c r="J16" s="34">
        <f>I16</f>
        <v>0</v>
      </c>
      <c r="K16" s="32">
        <f>L16+M16</f>
        <v>0</v>
      </c>
      <c r="L16" s="39"/>
      <c r="M16" s="39"/>
      <c r="N16" s="34"/>
      <c r="O16" s="32">
        <f t="shared" si="1"/>
        <v>0</v>
      </c>
      <c r="P16" s="32">
        <f t="shared" si="2"/>
        <v>0</v>
      </c>
      <c r="Q16" s="32">
        <f t="shared" si="3"/>
        <v>0</v>
      </c>
      <c r="R16" s="35">
        <f t="shared" si="4"/>
        <v>0</v>
      </c>
    </row>
    <row r="17" spans="1:18" ht="51" customHeight="1" x14ac:dyDescent="0.2">
      <c r="A17" s="36" t="s">
        <v>124</v>
      </c>
      <c r="B17" s="37" t="s">
        <v>125</v>
      </c>
      <c r="C17" s="37" t="s">
        <v>126</v>
      </c>
      <c r="D17" s="29" t="s">
        <v>127</v>
      </c>
      <c r="E17" s="30" t="s">
        <v>184</v>
      </c>
      <c r="F17" s="40" t="s">
        <v>196</v>
      </c>
      <c r="G17" s="87">
        <f>H17+I17</f>
        <v>224000</v>
      </c>
      <c r="H17" s="33">
        <v>224000</v>
      </c>
      <c r="I17" s="33"/>
      <c r="J17" s="34">
        <f>I17</f>
        <v>0</v>
      </c>
      <c r="K17" s="32">
        <f>L17+M17</f>
        <v>69305</v>
      </c>
      <c r="L17" s="41">
        <v>69305</v>
      </c>
      <c r="M17" s="39"/>
      <c r="N17" s="34">
        <f>M17</f>
        <v>0</v>
      </c>
      <c r="O17" s="32">
        <f t="shared" ref="O17:R19" si="5">G17+K17</f>
        <v>293305</v>
      </c>
      <c r="P17" s="32">
        <f t="shared" si="5"/>
        <v>293305</v>
      </c>
      <c r="Q17" s="32">
        <f t="shared" si="5"/>
        <v>0</v>
      </c>
      <c r="R17" s="35">
        <f t="shared" si="5"/>
        <v>0</v>
      </c>
    </row>
    <row r="18" spans="1:18" ht="61.15" customHeight="1" x14ac:dyDescent="0.2">
      <c r="A18" s="36" t="s">
        <v>124</v>
      </c>
      <c r="B18" s="37" t="s">
        <v>125</v>
      </c>
      <c r="C18" s="37" t="s">
        <v>126</v>
      </c>
      <c r="D18" s="29" t="s">
        <v>127</v>
      </c>
      <c r="E18" s="30" t="s">
        <v>294</v>
      </c>
      <c r="F18" s="40" t="s">
        <v>295</v>
      </c>
      <c r="G18" s="87">
        <f>H18+I18</f>
        <v>0</v>
      </c>
      <c r="H18" s="33"/>
      <c r="I18" s="33"/>
      <c r="J18" s="34">
        <f>I18</f>
        <v>0</v>
      </c>
      <c r="K18" s="32">
        <f>L18+M18</f>
        <v>7500</v>
      </c>
      <c r="L18" s="41">
        <v>7500</v>
      </c>
      <c r="M18" s="39"/>
      <c r="N18" s="34">
        <f>M18</f>
        <v>0</v>
      </c>
      <c r="O18" s="32">
        <f t="shared" ref="O18" si="6">G18+K18</f>
        <v>7500</v>
      </c>
      <c r="P18" s="32">
        <f t="shared" ref="P18" si="7">H18+L18</f>
        <v>7500</v>
      </c>
      <c r="Q18" s="32">
        <f t="shared" ref="Q18" si="8">I18+M18</f>
        <v>0</v>
      </c>
      <c r="R18" s="35">
        <f t="shared" ref="R18" si="9">J18+N18</f>
        <v>0</v>
      </c>
    </row>
    <row r="19" spans="1:18" ht="55.9" customHeight="1" x14ac:dyDescent="0.2">
      <c r="A19" s="36" t="s">
        <v>124</v>
      </c>
      <c r="B19" s="37" t="s">
        <v>125</v>
      </c>
      <c r="C19" s="37" t="s">
        <v>126</v>
      </c>
      <c r="D19" s="29" t="s">
        <v>127</v>
      </c>
      <c r="E19" s="30" t="s">
        <v>185</v>
      </c>
      <c r="F19" s="31" t="s">
        <v>209</v>
      </c>
      <c r="G19" s="87">
        <f>H19+I19</f>
        <v>743700</v>
      </c>
      <c r="H19" s="33">
        <v>693100</v>
      </c>
      <c r="I19" s="33">
        <v>50600</v>
      </c>
      <c r="J19" s="34">
        <f>I19</f>
        <v>50600</v>
      </c>
      <c r="K19" s="32">
        <f>L19+M19</f>
        <v>0</v>
      </c>
      <c r="L19" s="39"/>
      <c r="M19" s="39"/>
      <c r="N19" s="34">
        <f>M19</f>
        <v>0</v>
      </c>
      <c r="O19" s="32">
        <f t="shared" si="5"/>
        <v>743700</v>
      </c>
      <c r="P19" s="32">
        <f t="shared" si="5"/>
        <v>693100</v>
      </c>
      <c r="Q19" s="32">
        <f t="shared" si="5"/>
        <v>50600</v>
      </c>
      <c r="R19" s="35">
        <f t="shared" si="5"/>
        <v>50600</v>
      </c>
    </row>
    <row r="20" spans="1:18" ht="36.75" hidden="1" customHeight="1" x14ac:dyDescent="0.2">
      <c r="A20" s="27" t="s">
        <v>19</v>
      </c>
      <c r="B20" s="28" t="s">
        <v>20</v>
      </c>
      <c r="C20" s="28" t="s">
        <v>21</v>
      </c>
      <c r="D20" s="29" t="s">
        <v>22</v>
      </c>
      <c r="E20" s="30" t="s">
        <v>186</v>
      </c>
      <c r="F20" s="31" t="s">
        <v>187</v>
      </c>
      <c r="G20" s="87">
        <f t="shared" ref="G20:G62" si="10">H20+I20</f>
        <v>0</v>
      </c>
      <c r="H20" s="33"/>
      <c r="I20" s="33"/>
      <c r="J20" s="34">
        <f t="shared" ref="J20:J59" si="11">I20</f>
        <v>0</v>
      </c>
      <c r="K20" s="32">
        <f t="shared" ref="K20:K62" si="12">L20+M20</f>
        <v>0</v>
      </c>
      <c r="L20" s="39"/>
      <c r="M20" s="39"/>
      <c r="N20" s="34">
        <f t="shared" ref="N20:N62" si="13">M20</f>
        <v>0</v>
      </c>
      <c r="O20" s="32">
        <f t="shared" si="1"/>
        <v>0</v>
      </c>
      <c r="P20" s="32">
        <f t="shared" si="2"/>
        <v>0</v>
      </c>
      <c r="Q20" s="32">
        <f t="shared" si="3"/>
        <v>0</v>
      </c>
      <c r="R20" s="35">
        <f t="shared" si="4"/>
        <v>0</v>
      </c>
    </row>
    <row r="21" spans="1:18" ht="82.15" customHeight="1" x14ac:dyDescent="0.2">
      <c r="A21" s="27" t="s">
        <v>23</v>
      </c>
      <c r="B21" s="28" t="s">
        <v>24</v>
      </c>
      <c r="C21" s="28" t="s">
        <v>25</v>
      </c>
      <c r="D21" s="29" t="s">
        <v>26</v>
      </c>
      <c r="E21" s="4" t="s">
        <v>144</v>
      </c>
      <c r="F21" s="31" t="s">
        <v>147</v>
      </c>
      <c r="G21" s="87">
        <f t="shared" si="10"/>
        <v>6800000</v>
      </c>
      <c r="H21" s="33">
        <v>6400000</v>
      </c>
      <c r="I21" s="33">
        <v>400000</v>
      </c>
      <c r="J21" s="34">
        <f t="shared" si="11"/>
        <v>400000</v>
      </c>
      <c r="K21" s="32">
        <f t="shared" si="12"/>
        <v>300000</v>
      </c>
      <c r="L21" s="39">
        <v>300000</v>
      </c>
      <c r="M21" s="39"/>
      <c r="N21" s="34">
        <f t="shared" si="13"/>
        <v>0</v>
      </c>
      <c r="O21" s="32">
        <f t="shared" si="1"/>
        <v>7100000</v>
      </c>
      <c r="P21" s="32">
        <f t="shared" si="2"/>
        <v>6700000</v>
      </c>
      <c r="Q21" s="32">
        <f t="shared" si="3"/>
        <v>400000</v>
      </c>
      <c r="R21" s="35">
        <f t="shared" si="4"/>
        <v>400000</v>
      </c>
    </row>
    <row r="22" spans="1:18" ht="69" customHeight="1" x14ac:dyDescent="0.2">
      <c r="A22" s="27" t="s">
        <v>27</v>
      </c>
      <c r="B22" s="28" t="s">
        <v>28</v>
      </c>
      <c r="C22" s="28" t="s">
        <v>29</v>
      </c>
      <c r="D22" s="29" t="s">
        <v>30</v>
      </c>
      <c r="E22" s="4" t="s">
        <v>220</v>
      </c>
      <c r="F22" s="31" t="s">
        <v>221</v>
      </c>
      <c r="G22" s="87">
        <f t="shared" si="10"/>
        <v>6093000</v>
      </c>
      <c r="H22" s="33">
        <v>5593000</v>
      </c>
      <c r="I22" s="33">
        <v>500000</v>
      </c>
      <c r="J22" s="34">
        <f t="shared" si="11"/>
        <v>500000</v>
      </c>
      <c r="K22" s="32">
        <f t="shared" si="12"/>
        <v>0</v>
      </c>
      <c r="L22" s="39"/>
      <c r="M22" s="39"/>
      <c r="N22" s="34">
        <f t="shared" si="13"/>
        <v>0</v>
      </c>
      <c r="O22" s="32">
        <f t="shared" si="1"/>
        <v>6093000</v>
      </c>
      <c r="P22" s="32">
        <f t="shared" si="2"/>
        <v>5593000</v>
      </c>
      <c r="Q22" s="32">
        <f t="shared" si="3"/>
        <v>500000</v>
      </c>
      <c r="R22" s="35">
        <f t="shared" si="4"/>
        <v>500000</v>
      </c>
    </row>
    <row r="23" spans="1:18" ht="57" hidden="1" customHeight="1" x14ac:dyDescent="0.2">
      <c r="A23" s="36" t="s">
        <v>128</v>
      </c>
      <c r="B23" s="37" t="s">
        <v>129</v>
      </c>
      <c r="C23" s="37" t="s">
        <v>31</v>
      </c>
      <c r="D23" s="29" t="s">
        <v>130</v>
      </c>
      <c r="E23" s="30" t="s">
        <v>166</v>
      </c>
      <c r="F23" s="31" t="s">
        <v>167</v>
      </c>
      <c r="G23" s="87">
        <f t="shared" si="10"/>
        <v>0</v>
      </c>
      <c r="H23" s="33"/>
      <c r="I23" s="33"/>
      <c r="J23" s="34">
        <f t="shared" si="11"/>
        <v>0</v>
      </c>
      <c r="K23" s="32">
        <f t="shared" si="12"/>
        <v>0</v>
      </c>
      <c r="L23" s="39"/>
      <c r="M23" s="39"/>
      <c r="N23" s="34">
        <f t="shared" si="13"/>
        <v>0</v>
      </c>
      <c r="O23" s="32">
        <f t="shared" ref="O23:O24" si="14">G23+K23</f>
        <v>0</v>
      </c>
      <c r="P23" s="32">
        <f t="shared" ref="P23:P24" si="15">H23+L23</f>
        <v>0</v>
      </c>
      <c r="Q23" s="32">
        <f t="shared" ref="Q23:Q24" si="16">I23+M23</f>
        <v>0</v>
      </c>
      <c r="R23" s="35">
        <f t="shared" ref="R23:R24" si="17">J23+N23</f>
        <v>0</v>
      </c>
    </row>
    <row r="24" spans="1:18" ht="70.5" customHeight="1" x14ac:dyDescent="0.2">
      <c r="A24" s="36" t="s">
        <v>222</v>
      </c>
      <c r="B24" s="37" t="s">
        <v>223</v>
      </c>
      <c r="C24" s="37" t="s">
        <v>224</v>
      </c>
      <c r="D24" s="29" t="s">
        <v>225</v>
      </c>
      <c r="E24" s="4" t="s">
        <v>220</v>
      </c>
      <c r="F24" s="31" t="s">
        <v>221</v>
      </c>
      <c r="G24" s="87">
        <f t="shared" si="10"/>
        <v>1115000</v>
      </c>
      <c r="H24" s="33"/>
      <c r="I24" s="33">
        <v>1115000</v>
      </c>
      <c r="J24" s="34">
        <f t="shared" si="11"/>
        <v>1115000</v>
      </c>
      <c r="K24" s="32">
        <f t="shared" si="12"/>
        <v>0</v>
      </c>
      <c r="L24" s="39"/>
      <c r="M24" s="39"/>
      <c r="N24" s="34">
        <f t="shared" si="13"/>
        <v>0</v>
      </c>
      <c r="O24" s="32">
        <f t="shared" si="14"/>
        <v>1115000</v>
      </c>
      <c r="P24" s="32">
        <f t="shared" si="15"/>
        <v>0</v>
      </c>
      <c r="Q24" s="32">
        <f t="shared" si="16"/>
        <v>1115000</v>
      </c>
      <c r="R24" s="35">
        <f t="shared" si="17"/>
        <v>1115000</v>
      </c>
    </row>
    <row r="25" spans="1:18" ht="56.25" customHeight="1" x14ac:dyDescent="0.2">
      <c r="A25" s="36" t="s">
        <v>121</v>
      </c>
      <c r="B25" s="28">
        <v>6014</v>
      </c>
      <c r="C25" s="37" t="s">
        <v>32</v>
      </c>
      <c r="D25" s="29" t="s">
        <v>120</v>
      </c>
      <c r="E25" s="30" t="s">
        <v>188</v>
      </c>
      <c r="F25" s="40" t="s">
        <v>197</v>
      </c>
      <c r="G25" s="87">
        <f t="shared" si="10"/>
        <v>1600000</v>
      </c>
      <c r="H25" s="33">
        <v>1600000</v>
      </c>
      <c r="I25" s="33"/>
      <c r="J25" s="34">
        <f t="shared" si="11"/>
        <v>0</v>
      </c>
      <c r="K25" s="32">
        <f t="shared" si="12"/>
        <v>0</v>
      </c>
      <c r="L25" s="39"/>
      <c r="M25" s="39"/>
      <c r="N25" s="34">
        <f t="shared" si="13"/>
        <v>0</v>
      </c>
      <c r="O25" s="32">
        <f t="shared" si="1"/>
        <v>1600000</v>
      </c>
      <c r="P25" s="32">
        <f t="shared" si="2"/>
        <v>1600000</v>
      </c>
      <c r="Q25" s="32">
        <f t="shared" si="3"/>
        <v>0</v>
      </c>
      <c r="R25" s="35">
        <f t="shared" si="4"/>
        <v>0</v>
      </c>
    </row>
    <row r="26" spans="1:18" ht="56.25" hidden="1" customHeight="1" x14ac:dyDescent="0.2">
      <c r="A26" s="36" t="s">
        <v>161</v>
      </c>
      <c r="B26" s="28">
        <v>6017</v>
      </c>
      <c r="C26" s="37" t="s">
        <v>32</v>
      </c>
      <c r="D26" s="42" t="s">
        <v>162</v>
      </c>
      <c r="E26" s="30" t="s">
        <v>166</v>
      </c>
      <c r="F26" s="31" t="s">
        <v>167</v>
      </c>
      <c r="G26" s="87">
        <f t="shared" si="10"/>
        <v>0</v>
      </c>
      <c r="H26" s="33"/>
      <c r="I26" s="33">
        <v>0</v>
      </c>
      <c r="J26" s="34">
        <f t="shared" si="11"/>
        <v>0</v>
      </c>
      <c r="K26" s="32">
        <f t="shared" si="12"/>
        <v>0</v>
      </c>
      <c r="L26" s="39"/>
      <c r="M26" s="39"/>
      <c r="N26" s="34">
        <f t="shared" si="13"/>
        <v>0</v>
      </c>
      <c r="O26" s="32">
        <f t="shared" ref="O26:O27" si="18">G26+K26</f>
        <v>0</v>
      </c>
      <c r="P26" s="32">
        <f t="shared" ref="P26:P27" si="19">H26+L26</f>
        <v>0</v>
      </c>
      <c r="Q26" s="32">
        <f t="shared" ref="Q26:Q27" si="20">I26+M26</f>
        <v>0</v>
      </c>
      <c r="R26" s="35">
        <f t="shared" ref="R26:R27" si="21">J26+N26</f>
        <v>0</v>
      </c>
    </row>
    <row r="27" spans="1:18" s="5" customFormat="1" ht="56.25" customHeight="1" x14ac:dyDescent="0.2">
      <c r="A27" s="43" t="s">
        <v>161</v>
      </c>
      <c r="B27" s="44">
        <v>6017</v>
      </c>
      <c r="C27" s="45" t="s">
        <v>32</v>
      </c>
      <c r="D27" s="46" t="s">
        <v>162</v>
      </c>
      <c r="E27" s="38" t="s">
        <v>218</v>
      </c>
      <c r="F27" s="31" t="s">
        <v>219</v>
      </c>
      <c r="G27" s="121">
        <f t="shared" si="10"/>
        <v>219800</v>
      </c>
      <c r="H27" s="41">
        <v>219800</v>
      </c>
      <c r="I27" s="41"/>
      <c r="J27" s="48"/>
      <c r="K27" s="47">
        <f t="shared" si="12"/>
        <v>0</v>
      </c>
      <c r="L27" s="39"/>
      <c r="M27" s="39"/>
      <c r="N27" s="48"/>
      <c r="O27" s="47">
        <f t="shared" si="18"/>
        <v>219800</v>
      </c>
      <c r="P27" s="47">
        <f t="shared" si="19"/>
        <v>219800</v>
      </c>
      <c r="Q27" s="47">
        <f t="shared" si="20"/>
        <v>0</v>
      </c>
      <c r="R27" s="49">
        <f t="shared" si="21"/>
        <v>0</v>
      </c>
    </row>
    <row r="28" spans="1:18" s="5" customFormat="1" ht="46.9" customHeight="1" x14ac:dyDescent="0.2">
      <c r="A28" s="43" t="s">
        <v>161</v>
      </c>
      <c r="B28" s="44">
        <v>6017</v>
      </c>
      <c r="C28" s="45" t="s">
        <v>32</v>
      </c>
      <c r="D28" s="46" t="s">
        <v>162</v>
      </c>
      <c r="E28" s="50" t="s">
        <v>245</v>
      </c>
      <c r="F28" s="40" t="s">
        <v>246</v>
      </c>
      <c r="G28" s="121">
        <f t="shared" si="10"/>
        <v>2532920</v>
      </c>
      <c r="H28" s="41">
        <v>2442920</v>
      </c>
      <c r="I28" s="41">
        <v>90000</v>
      </c>
      <c r="J28" s="48">
        <f>I28</f>
        <v>90000</v>
      </c>
      <c r="K28" s="47">
        <f t="shared" si="12"/>
        <v>-60000</v>
      </c>
      <c r="L28" s="39">
        <v>30000</v>
      </c>
      <c r="M28" s="39">
        <v>-90000</v>
      </c>
      <c r="N28" s="48">
        <f>M28</f>
        <v>-90000</v>
      </c>
      <c r="O28" s="47">
        <f t="shared" ref="O28:R28" si="22">G28+K28</f>
        <v>2472920</v>
      </c>
      <c r="P28" s="47">
        <f t="shared" si="22"/>
        <v>2472920</v>
      </c>
      <c r="Q28" s="47">
        <f t="shared" si="22"/>
        <v>0</v>
      </c>
      <c r="R28" s="49">
        <f t="shared" si="22"/>
        <v>0</v>
      </c>
    </row>
    <row r="29" spans="1:18" s="3" customFormat="1" ht="72.599999999999994" customHeight="1" x14ac:dyDescent="0.2">
      <c r="A29" s="51" t="s">
        <v>33</v>
      </c>
      <c r="B29" s="102">
        <v>6020</v>
      </c>
      <c r="C29" s="102" t="s">
        <v>32</v>
      </c>
      <c r="D29" s="52" t="s">
        <v>34</v>
      </c>
      <c r="E29" s="4" t="s">
        <v>198</v>
      </c>
      <c r="F29" s="40" t="s">
        <v>199</v>
      </c>
      <c r="G29" s="87">
        <f t="shared" si="10"/>
        <v>8076300</v>
      </c>
      <c r="H29" s="33">
        <v>8076300</v>
      </c>
      <c r="I29" s="33"/>
      <c r="J29" s="34">
        <f t="shared" si="11"/>
        <v>0</v>
      </c>
      <c r="K29" s="32">
        <f t="shared" si="12"/>
        <v>150000</v>
      </c>
      <c r="L29" s="39">
        <v>150000</v>
      </c>
      <c r="M29" s="39"/>
      <c r="N29" s="34">
        <f t="shared" si="13"/>
        <v>0</v>
      </c>
      <c r="O29" s="32">
        <f t="shared" si="1"/>
        <v>8226300</v>
      </c>
      <c r="P29" s="32">
        <f t="shared" si="2"/>
        <v>8226300</v>
      </c>
      <c r="Q29" s="32">
        <f t="shared" si="3"/>
        <v>0</v>
      </c>
      <c r="R29" s="35">
        <f t="shared" si="4"/>
        <v>0</v>
      </c>
    </row>
    <row r="30" spans="1:18" s="3" customFormat="1" ht="61.9" customHeight="1" x14ac:dyDescent="0.2">
      <c r="A30" s="51" t="s">
        <v>33</v>
      </c>
      <c r="B30" s="102">
        <v>6020</v>
      </c>
      <c r="C30" s="102" t="s">
        <v>32</v>
      </c>
      <c r="D30" s="52" t="s">
        <v>34</v>
      </c>
      <c r="E30" s="50" t="s">
        <v>245</v>
      </c>
      <c r="F30" s="40" t="s">
        <v>246</v>
      </c>
      <c r="G30" s="87">
        <f t="shared" si="10"/>
        <v>1565200</v>
      </c>
      <c r="H30" s="33">
        <v>1565200</v>
      </c>
      <c r="I30" s="33"/>
      <c r="J30" s="34">
        <f t="shared" si="11"/>
        <v>0</v>
      </c>
      <c r="K30" s="32">
        <f t="shared" si="12"/>
        <v>200000</v>
      </c>
      <c r="L30" s="39">
        <v>200000</v>
      </c>
      <c r="M30" s="39"/>
      <c r="N30" s="34">
        <f t="shared" ref="N30" si="23">M30</f>
        <v>0</v>
      </c>
      <c r="O30" s="32">
        <f t="shared" ref="O30" si="24">G30+K30</f>
        <v>1765200</v>
      </c>
      <c r="P30" s="32">
        <f t="shared" ref="P30" si="25">H30+L30</f>
        <v>1765200</v>
      </c>
      <c r="Q30" s="32">
        <f t="shared" ref="Q30" si="26">I30+M30</f>
        <v>0</v>
      </c>
      <c r="R30" s="35">
        <f t="shared" ref="R30" si="27">J30+N30</f>
        <v>0</v>
      </c>
    </row>
    <row r="31" spans="1:18" ht="46.5" customHeight="1" x14ac:dyDescent="0.2">
      <c r="A31" s="27" t="s">
        <v>35</v>
      </c>
      <c r="B31" s="28" t="s">
        <v>36</v>
      </c>
      <c r="C31" s="28" t="s">
        <v>32</v>
      </c>
      <c r="D31" s="29" t="s">
        <v>37</v>
      </c>
      <c r="E31" s="30" t="s">
        <v>189</v>
      </c>
      <c r="F31" s="40" t="s">
        <v>200</v>
      </c>
      <c r="G31" s="121">
        <f t="shared" si="10"/>
        <v>26320000</v>
      </c>
      <c r="H31" s="41">
        <v>26320000</v>
      </c>
      <c r="I31" s="33">
        <v>0</v>
      </c>
      <c r="J31" s="34">
        <f t="shared" si="11"/>
        <v>0</v>
      </c>
      <c r="K31" s="47">
        <f t="shared" si="12"/>
        <v>-11238</v>
      </c>
      <c r="L31" s="41">
        <v>-11238</v>
      </c>
      <c r="M31" s="39"/>
      <c r="N31" s="34">
        <f t="shared" si="13"/>
        <v>0</v>
      </c>
      <c r="O31" s="47">
        <f t="shared" si="1"/>
        <v>26308762</v>
      </c>
      <c r="P31" s="47">
        <f t="shared" si="2"/>
        <v>26308762</v>
      </c>
      <c r="Q31" s="32">
        <f t="shared" si="3"/>
        <v>0</v>
      </c>
      <c r="R31" s="35">
        <f t="shared" si="4"/>
        <v>0</v>
      </c>
    </row>
    <row r="32" spans="1:18" ht="58.15" hidden="1" customHeight="1" x14ac:dyDescent="0.2">
      <c r="A32" s="27" t="s">
        <v>35</v>
      </c>
      <c r="B32" s="28" t="s">
        <v>36</v>
      </c>
      <c r="C32" s="28" t="s">
        <v>32</v>
      </c>
      <c r="D32" s="29" t="s">
        <v>37</v>
      </c>
      <c r="E32" s="30" t="s">
        <v>184</v>
      </c>
      <c r="F32" s="40" t="s">
        <v>196</v>
      </c>
      <c r="G32" s="87">
        <f t="shared" si="10"/>
        <v>0</v>
      </c>
      <c r="H32" s="33"/>
      <c r="I32" s="33">
        <v>0</v>
      </c>
      <c r="J32" s="34">
        <f t="shared" si="11"/>
        <v>0</v>
      </c>
      <c r="K32" s="32">
        <f t="shared" si="12"/>
        <v>0</v>
      </c>
      <c r="L32" s="39"/>
      <c r="M32" s="39"/>
      <c r="N32" s="34">
        <f t="shared" si="13"/>
        <v>0</v>
      </c>
      <c r="O32" s="32">
        <f t="shared" si="1"/>
        <v>0</v>
      </c>
      <c r="P32" s="32">
        <f t="shared" si="2"/>
        <v>0</v>
      </c>
      <c r="Q32" s="32">
        <f t="shared" si="3"/>
        <v>0</v>
      </c>
      <c r="R32" s="35">
        <f t="shared" si="4"/>
        <v>0</v>
      </c>
    </row>
    <row r="33" spans="1:18" ht="58.15" hidden="1" customHeight="1" x14ac:dyDescent="0.2">
      <c r="A33" s="36" t="s">
        <v>133</v>
      </c>
      <c r="B33" s="28">
        <v>6086</v>
      </c>
      <c r="C33" s="37" t="s">
        <v>134</v>
      </c>
      <c r="D33" s="29" t="s">
        <v>135</v>
      </c>
      <c r="E33" s="30" t="s">
        <v>180</v>
      </c>
      <c r="F33" s="31" t="s">
        <v>181</v>
      </c>
      <c r="G33" s="87">
        <f t="shared" si="10"/>
        <v>0</v>
      </c>
      <c r="H33" s="33"/>
      <c r="I33" s="33"/>
      <c r="J33" s="34">
        <f t="shared" si="11"/>
        <v>0</v>
      </c>
      <c r="K33" s="32">
        <f t="shared" si="12"/>
        <v>0</v>
      </c>
      <c r="L33" s="39"/>
      <c r="M33" s="39"/>
      <c r="N33" s="34">
        <f t="shared" si="13"/>
        <v>0</v>
      </c>
      <c r="O33" s="32">
        <f t="shared" ref="O33:R34" si="28">G33+K33</f>
        <v>0</v>
      </c>
      <c r="P33" s="32">
        <f t="shared" si="28"/>
        <v>0</v>
      </c>
      <c r="Q33" s="32">
        <f t="shared" si="28"/>
        <v>0</v>
      </c>
      <c r="R33" s="35">
        <f t="shared" si="28"/>
        <v>0</v>
      </c>
    </row>
    <row r="34" spans="1:18" s="7" customFormat="1" ht="48.6" hidden="1" customHeight="1" x14ac:dyDescent="0.2">
      <c r="A34" s="53" t="s">
        <v>133</v>
      </c>
      <c r="B34" s="54">
        <v>6086</v>
      </c>
      <c r="C34" s="55" t="s">
        <v>134</v>
      </c>
      <c r="D34" s="56" t="s">
        <v>135</v>
      </c>
      <c r="E34" s="57" t="s">
        <v>172</v>
      </c>
      <c r="F34" s="58" t="s">
        <v>173</v>
      </c>
      <c r="G34" s="122">
        <f t="shared" si="10"/>
        <v>0</v>
      </c>
      <c r="H34" s="39"/>
      <c r="I34" s="39"/>
      <c r="J34" s="60">
        <f t="shared" si="11"/>
        <v>0</v>
      </c>
      <c r="K34" s="59">
        <f t="shared" si="12"/>
        <v>0</v>
      </c>
      <c r="L34" s="39"/>
      <c r="M34" s="39"/>
      <c r="N34" s="60">
        <f t="shared" si="13"/>
        <v>0</v>
      </c>
      <c r="O34" s="59">
        <f t="shared" si="28"/>
        <v>0</v>
      </c>
      <c r="P34" s="59">
        <f t="shared" si="28"/>
        <v>0</v>
      </c>
      <c r="Q34" s="59">
        <f t="shared" si="28"/>
        <v>0</v>
      </c>
      <c r="R34" s="61">
        <f t="shared" si="28"/>
        <v>0</v>
      </c>
    </row>
    <row r="35" spans="1:18" ht="67.5" customHeight="1" x14ac:dyDescent="0.2">
      <c r="A35" s="27" t="s">
        <v>38</v>
      </c>
      <c r="B35" s="28" t="s">
        <v>39</v>
      </c>
      <c r="C35" s="28" t="s">
        <v>40</v>
      </c>
      <c r="D35" s="29" t="s">
        <v>41</v>
      </c>
      <c r="E35" s="4" t="s">
        <v>190</v>
      </c>
      <c r="F35" s="40" t="s">
        <v>201</v>
      </c>
      <c r="G35" s="87">
        <f t="shared" si="10"/>
        <v>180000</v>
      </c>
      <c r="H35" s="33">
        <v>180000</v>
      </c>
      <c r="I35" s="33"/>
      <c r="J35" s="34">
        <f t="shared" si="11"/>
        <v>0</v>
      </c>
      <c r="K35" s="32">
        <f t="shared" si="12"/>
        <v>0</v>
      </c>
      <c r="L35" s="39"/>
      <c r="M35" s="39"/>
      <c r="N35" s="34">
        <f t="shared" si="13"/>
        <v>0</v>
      </c>
      <c r="O35" s="32">
        <f t="shared" si="1"/>
        <v>180000</v>
      </c>
      <c r="P35" s="32">
        <f t="shared" si="2"/>
        <v>180000</v>
      </c>
      <c r="Q35" s="32">
        <f t="shared" si="3"/>
        <v>0</v>
      </c>
      <c r="R35" s="35">
        <f t="shared" si="4"/>
        <v>0</v>
      </c>
    </row>
    <row r="36" spans="1:18" ht="60" customHeight="1" x14ac:dyDescent="0.2">
      <c r="A36" s="36" t="s">
        <v>226</v>
      </c>
      <c r="B36" s="37">
        <v>6091</v>
      </c>
      <c r="C36" s="37" t="s">
        <v>40</v>
      </c>
      <c r="D36" s="29" t="s">
        <v>227</v>
      </c>
      <c r="E36" s="38" t="s">
        <v>218</v>
      </c>
      <c r="F36" s="31" t="s">
        <v>219</v>
      </c>
      <c r="G36" s="87">
        <f t="shared" si="10"/>
        <v>292000</v>
      </c>
      <c r="H36" s="33"/>
      <c r="I36" s="33">
        <v>292000</v>
      </c>
      <c r="J36" s="34">
        <f t="shared" si="11"/>
        <v>292000</v>
      </c>
      <c r="K36" s="32">
        <f t="shared" si="12"/>
        <v>0</v>
      </c>
      <c r="L36" s="39"/>
      <c r="M36" s="39"/>
      <c r="N36" s="34">
        <f t="shared" si="13"/>
        <v>0</v>
      </c>
      <c r="O36" s="32">
        <f t="shared" ref="O36" si="29">G36+K36</f>
        <v>292000</v>
      </c>
      <c r="P36" s="32">
        <f t="shared" ref="P36" si="30">H36+L36</f>
        <v>0</v>
      </c>
      <c r="Q36" s="32">
        <f t="shared" ref="Q36" si="31">I36+M36</f>
        <v>292000</v>
      </c>
      <c r="R36" s="35">
        <f t="shared" ref="R36" si="32">J36+N36</f>
        <v>292000</v>
      </c>
    </row>
    <row r="37" spans="1:18" ht="57" customHeight="1" x14ac:dyDescent="0.2">
      <c r="A37" s="36" t="s">
        <v>136</v>
      </c>
      <c r="B37" s="28">
        <v>7220</v>
      </c>
      <c r="C37" s="37" t="s">
        <v>137</v>
      </c>
      <c r="D37" s="29" t="s">
        <v>138</v>
      </c>
      <c r="E37" s="30" t="s">
        <v>218</v>
      </c>
      <c r="F37" s="31" t="s">
        <v>219</v>
      </c>
      <c r="G37" s="87">
        <f t="shared" si="10"/>
        <v>200000</v>
      </c>
      <c r="H37" s="33"/>
      <c r="I37" s="33">
        <v>200000</v>
      </c>
      <c r="J37" s="34">
        <f t="shared" si="11"/>
        <v>200000</v>
      </c>
      <c r="K37" s="32">
        <f t="shared" si="12"/>
        <v>0</v>
      </c>
      <c r="L37" s="39"/>
      <c r="M37" s="39"/>
      <c r="N37" s="34">
        <f t="shared" si="13"/>
        <v>0</v>
      </c>
      <c r="O37" s="32">
        <f t="shared" si="1"/>
        <v>200000</v>
      </c>
      <c r="P37" s="32">
        <f t="shared" si="2"/>
        <v>0</v>
      </c>
      <c r="Q37" s="32">
        <f t="shared" si="3"/>
        <v>200000</v>
      </c>
      <c r="R37" s="35">
        <f t="shared" si="4"/>
        <v>200000</v>
      </c>
    </row>
    <row r="38" spans="1:18" ht="57" hidden="1" customHeight="1" x14ac:dyDescent="0.2">
      <c r="A38" s="27" t="s">
        <v>42</v>
      </c>
      <c r="B38" s="28" t="s">
        <v>43</v>
      </c>
      <c r="C38" s="28" t="s">
        <v>44</v>
      </c>
      <c r="D38" s="29" t="s">
        <v>114</v>
      </c>
      <c r="E38" s="30" t="s">
        <v>194</v>
      </c>
      <c r="F38" s="31" t="s">
        <v>195</v>
      </c>
      <c r="G38" s="87">
        <f t="shared" si="10"/>
        <v>0</v>
      </c>
      <c r="H38" s="33"/>
      <c r="I38" s="33"/>
      <c r="J38" s="34">
        <f t="shared" si="11"/>
        <v>0</v>
      </c>
      <c r="K38" s="32">
        <f t="shared" si="12"/>
        <v>0</v>
      </c>
      <c r="L38" s="39"/>
      <c r="M38" s="41"/>
      <c r="N38" s="34">
        <f t="shared" si="13"/>
        <v>0</v>
      </c>
      <c r="O38" s="32">
        <f t="shared" si="1"/>
        <v>0</v>
      </c>
      <c r="P38" s="32">
        <f t="shared" si="2"/>
        <v>0</v>
      </c>
      <c r="Q38" s="32">
        <f t="shared" si="3"/>
        <v>0</v>
      </c>
      <c r="R38" s="35">
        <f t="shared" si="4"/>
        <v>0</v>
      </c>
    </row>
    <row r="39" spans="1:18" ht="46.15" hidden="1" customHeight="1" x14ac:dyDescent="0.2">
      <c r="A39" s="27" t="s">
        <v>42</v>
      </c>
      <c r="B39" s="28" t="s">
        <v>43</v>
      </c>
      <c r="C39" s="28" t="s">
        <v>44</v>
      </c>
      <c r="D39" s="29" t="s">
        <v>114</v>
      </c>
      <c r="E39" s="30" t="s">
        <v>180</v>
      </c>
      <c r="F39" s="31" t="s">
        <v>181</v>
      </c>
      <c r="G39" s="87">
        <f t="shared" si="10"/>
        <v>0</v>
      </c>
      <c r="H39" s="33"/>
      <c r="I39" s="33"/>
      <c r="J39" s="34">
        <f t="shared" si="11"/>
        <v>0</v>
      </c>
      <c r="K39" s="32">
        <f t="shared" si="12"/>
        <v>0</v>
      </c>
      <c r="L39" s="39"/>
      <c r="M39" s="39"/>
      <c r="N39" s="60">
        <f t="shared" si="13"/>
        <v>0</v>
      </c>
      <c r="O39" s="32">
        <f t="shared" ref="O39:R40" si="33">G39+K39</f>
        <v>0</v>
      </c>
      <c r="P39" s="32">
        <f t="shared" si="33"/>
        <v>0</v>
      </c>
      <c r="Q39" s="32">
        <f t="shared" si="33"/>
        <v>0</v>
      </c>
      <c r="R39" s="35">
        <f t="shared" si="33"/>
        <v>0</v>
      </c>
    </row>
    <row r="40" spans="1:18" ht="67.900000000000006" hidden="1" customHeight="1" x14ac:dyDescent="0.2">
      <c r="A40" s="27" t="s">
        <v>178</v>
      </c>
      <c r="B40" s="28">
        <v>7322</v>
      </c>
      <c r="C40" s="28" t="s">
        <v>44</v>
      </c>
      <c r="D40" s="29" t="s">
        <v>179</v>
      </c>
      <c r="E40" s="4" t="s">
        <v>143</v>
      </c>
      <c r="F40" s="31" t="s">
        <v>191</v>
      </c>
      <c r="G40" s="87">
        <f t="shared" si="10"/>
        <v>0</v>
      </c>
      <c r="H40" s="33"/>
      <c r="I40" s="33"/>
      <c r="J40" s="34">
        <f t="shared" si="11"/>
        <v>0</v>
      </c>
      <c r="K40" s="32">
        <f t="shared" si="12"/>
        <v>0</v>
      </c>
      <c r="L40" s="39"/>
      <c r="M40" s="39"/>
      <c r="N40" s="34">
        <f t="shared" si="13"/>
        <v>0</v>
      </c>
      <c r="O40" s="32">
        <f t="shared" si="33"/>
        <v>0</v>
      </c>
      <c r="P40" s="32">
        <f t="shared" si="33"/>
        <v>0</v>
      </c>
      <c r="Q40" s="32">
        <f t="shared" si="33"/>
        <v>0</v>
      </c>
      <c r="R40" s="35">
        <f t="shared" si="33"/>
        <v>0</v>
      </c>
    </row>
    <row r="41" spans="1:18" ht="56.25" hidden="1" customHeight="1" x14ac:dyDescent="0.2">
      <c r="A41" s="27" t="s">
        <v>45</v>
      </c>
      <c r="B41" s="28" t="s">
        <v>46</v>
      </c>
      <c r="C41" s="28" t="s">
        <v>44</v>
      </c>
      <c r="D41" s="29" t="s">
        <v>115</v>
      </c>
      <c r="E41" s="30" t="s">
        <v>166</v>
      </c>
      <c r="F41" s="31" t="s">
        <v>167</v>
      </c>
      <c r="G41" s="87">
        <f t="shared" si="10"/>
        <v>0</v>
      </c>
      <c r="H41" s="33"/>
      <c r="I41" s="33"/>
      <c r="J41" s="34">
        <f t="shared" si="11"/>
        <v>0</v>
      </c>
      <c r="K41" s="32">
        <f t="shared" si="12"/>
        <v>0</v>
      </c>
      <c r="L41" s="33"/>
      <c r="M41" s="33"/>
      <c r="N41" s="34">
        <f t="shared" si="13"/>
        <v>0</v>
      </c>
      <c r="O41" s="32">
        <f t="shared" si="1"/>
        <v>0</v>
      </c>
      <c r="P41" s="32">
        <f t="shared" si="2"/>
        <v>0</v>
      </c>
      <c r="Q41" s="32">
        <f t="shared" si="3"/>
        <v>0</v>
      </c>
      <c r="R41" s="35">
        <f t="shared" si="4"/>
        <v>0</v>
      </c>
    </row>
    <row r="42" spans="1:18" ht="60" hidden="1" customHeight="1" x14ac:dyDescent="0.2">
      <c r="A42" s="27" t="s">
        <v>47</v>
      </c>
      <c r="B42" s="28" t="s">
        <v>48</v>
      </c>
      <c r="C42" s="28" t="s">
        <v>44</v>
      </c>
      <c r="D42" s="29" t="s">
        <v>116</v>
      </c>
      <c r="E42" s="30" t="s">
        <v>166</v>
      </c>
      <c r="F42" s="31" t="s">
        <v>167</v>
      </c>
      <c r="G42" s="87">
        <f t="shared" si="10"/>
        <v>0</v>
      </c>
      <c r="H42" s="33"/>
      <c r="I42" s="33"/>
      <c r="J42" s="34">
        <f t="shared" si="11"/>
        <v>0</v>
      </c>
      <c r="K42" s="32">
        <f>L42+M42</f>
        <v>0</v>
      </c>
      <c r="L42" s="33"/>
      <c r="M42" s="33"/>
      <c r="N42" s="34">
        <f t="shared" si="13"/>
        <v>0</v>
      </c>
      <c r="O42" s="32">
        <f t="shared" ref="O42:R43" si="34">G42+K42</f>
        <v>0</v>
      </c>
      <c r="P42" s="32">
        <f t="shared" si="34"/>
        <v>0</v>
      </c>
      <c r="Q42" s="32">
        <f t="shared" si="34"/>
        <v>0</v>
      </c>
      <c r="R42" s="35">
        <f t="shared" si="34"/>
        <v>0</v>
      </c>
    </row>
    <row r="43" spans="1:18" ht="60" hidden="1" customHeight="1" x14ac:dyDescent="0.2">
      <c r="A43" s="62" t="s">
        <v>182</v>
      </c>
      <c r="B43" s="102">
        <v>7330</v>
      </c>
      <c r="C43" s="102" t="s">
        <v>44</v>
      </c>
      <c r="D43" s="6" t="s">
        <v>183</v>
      </c>
      <c r="E43" s="30" t="s">
        <v>194</v>
      </c>
      <c r="F43" s="31" t="s">
        <v>195</v>
      </c>
      <c r="G43" s="87">
        <f t="shared" si="10"/>
        <v>0</v>
      </c>
      <c r="H43" s="33"/>
      <c r="I43" s="33"/>
      <c r="J43" s="34">
        <f t="shared" si="11"/>
        <v>0</v>
      </c>
      <c r="K43" s="32">
        <f>L43+M43</f>
        <v>0</v>
      </c>
      <c r="L43" s="33"/>
      <c r="M43" s="33"/>
      <c r="N43" s="34">
        <f t="shared" si="13"/>
        <v>0</v>
      </c>
      <c r="O43" s="32">
        <f t="shared" si="34"/>
        <v>0</v>
      </c>
      <c r="P43" s="32">
        <f t="shared" si="34"/>
        <v>0</v>
      </c>
      <c r="Q43" s="32">
        <f t="shared" si="34"/>
        <v>0</v>
      </c>
      <c r="R43" s="35">
        <f t="shared" si="34"/>
        <v>0</v>
      </c>
    </row>
    <row r="44" spans="1:18" ht="51" hidden="1" x14ac:dyDescent="0.2">
      <c r="A44" s="27" t="s">
        <v>49</v>
      </c>
      <c r="B44" s="28" t="s">
        <v>50</v>
      </c>
      <c r="C44" s="28" t="s">
        <v>44</v>
      </c>
      <c r="D44" s="29" t="s">
        <v>51</v>
      </c>
      <c r="E44" s="30" t="s">
        <v>166</v>
      </c>
      <c r="F44" s="31" t="s">
        <v>167</v>
      </c>
      <c r="G44" s="87">
        <f t="shared" si="10"/>
        <v>0</v>
      </c>
      <c r="H44" s="33"/>
      <c r="I44" s="33"/>
      <c r="J44" s="34">
        <f t="shared" si="11"/>
        <v>0</v>
      </c>
      <c r="K44" s="32">
        <f t="shared" si="12"/>
        <v>0</v>
      </c>
      <c r="L44" s="33"/>
      <c r="M44" s="33"/>
      <c r="N44" s="34">
        <f t="shared" si="13"/>
        <v>0</v>
      </c>
      <c r="O44" s="32">
        <f t="shared" si="1"/>
        <v>0</v>
      </c>
      <c r="P44" s="32">
        <f t="shared" si="2"/>
        <v>0</v>
      </c>
      <c r="Q44" s="32">
        <f t="shared" si="3"/>
        <v>0</v>
      </c>
      <c r="R44" s="35">
        <f t="shared" si="4"/>
        <v>0</v>
      </c>
    </row>
    <row r="45" spans="1:18" ht="54.75" hidden="1" customHeight="1" x14ac:dyDescent="0.2">
      <c r="A45" s="27" t="s">
        <v>52</v>
      </c>
      <c r="B45" s="28" t="s">
        <v>53</v>
      </c>
      <c r="C45" s="28" t="s">
        <v>44</v>
      </c>
      <c r="D45" s="29" t="s">
        <v>54</v>
      </c>
      <c r="E45" s="30" t="s">
        <v>166</v>
      </c>
      <c r="F45" s="31" t="s">
        <v>167</v>
      </c>
      <c r="G45" s="87">
        <f t="shared" si="10"/>
        <v>0</v>
      </c>
      <c r="H45" s="33"/>
      <c r="I45" s="33"/>
      <c r="J45" s="34">
        <f t="shared" si="11"/>
        <v>0</v>
      </c>
      <c r="K45" s="32">
        <f t="shared" si="12"/>
        <v>0</v>
      </c>
      <c r="L45" s="33"/>
      <c r="M45" s="33"/>
      <c r="N45" s="34">
        <f t="shared" si="13"/>
        <v>0</v>
      </c>
      <c r="O45" s="32">
        <f t="shared" si="1"/>
        <v>0</v>
      </c>
      <c r="P45" s="32">
        <f t="shared" si="2"/>
        <v>0</v>
      </c>
      <c r="Q45" s="32">
        <f t="shared" si="3"/>
        <v>0</v>
      </c>
      <c r="R45" s="35">
        <f t="shared" si="4"/>
        <v>0</v>
      </c>
    </row>
    <row r="46" spans="1:18" ht="60" hidden="1" customHeight="1" x14ac:dyDescent="0.2">
      <c r="A46" s="27" t="s">
        <v>55</v>
      </c>
      <c r="B46" s="28" t="s">
        <v>56</v>
      </c>
      <c r="C46" s="28" t="s">
        <v>57</v>
      </c>
      <c r="D46" s="29" t="s">
        <v>58</v>
      </c>
      <c r="E46" s="30" t="s">
        <v>166</v>
      </c>
      <c r="F46" s="31" t="s">
        <v>167</v>
      </c>
      <c r="G46" s="87">
        <f t="shared" si="10"/>
        <v>0</v>
      </c>
      <c r="H46" s="33"/>
      <c r="I46" s="33">
        <v>0</v>
      </c>
      <c r="J46" s="34">
        <f t="shared" si="11"/>
        <v>0</v>
      </c>
      <c r="K46" s="32">
        <f t="shared" si="12"/>
        <v>0</v>
      </c>
      <c r="L46" s="33"/>
      <c r="M46" s="33"/>
      <c r="N46" s="34">
        <f t="shared" si="13"/>
        <v>0</v>
      </c>
      <c r="O46" s="32">
        <f t="shared" si="1"/>
        <v>0</v>
      </c>
      <c r="P46" s="32">
        <f t="shared" si="2"/>
        <v>0</v>
      </c>
      <c r="Q46" s="32">
        <f t="shared" si="3"/>
        <v>0</v>
      </c>
      <c r="R46" s="35">
        <f t="shared" si="4"/>
        <v>0</v>
      </c>
    </row>
    <row r="47" spans="1:18" ht="57" customHeight="1" x14ac:dyDescent="0.2">
      <c r="A47" s="27" t="s">
        <v>289</v>
      </c>
      <c r="B47" s="104" t="s">
        <v>290</v>
      </c>
      <c r="C47" s="104" t="s">
        <v>291</v>
      </c>
      <c r="D47" s="105" t="s">
        <v>292</v>
      </c>
      <c r="E47" s="30" t="s">
        <v>218</v>
      </c>
      <c r="F47" s="31" t="s">
        <v>219</v>
      </c>
      <c r="G47" s="87">
        <f t="shared" si="10"/>
        <v>0</v>
      </c>
      <c r="H47" s="33"/>
      <c r="I47" s="33">
        <v>0</v>
      </c>
      <c r="J47" s="34">
        <f t="shared" si="11"/>
        <v>0</v>
      </c>
      <c r="K47" s="32">
        <f t="shared" si="12"/>
        <v>5020750</v>
      </c>
      <c r="L47" s="33">
        <v>5020750</v>
      </c>
      <c r="M47" s="33"/>
      <c r="N47" s="34">
        <f t="shared" si="13"/>
        <v>0</v>
      </c>
      <c r="O47" s="32">
        <f t="shared" si="1"/>
        <v>5020750</v>
      </c>
      <c r="P47" s="32">
        <f t="shared" si="2"/>
        <v>5020750</v>
      </c>
      <c r="Q47" s="32">
        <f t="shared" si="3"/>
        <v>0</v>
      </c>
      <c r="R47" s="35">
        <f t="shared" si="4"/>
        <v>0</v>
      </c>
    </row>
    <row r="48" spans="1:18" ht="58.5" customHeight="1" x14ac:dyDescent="0.2">
      <c r="A48" s="27" t="s">
        <v>59</v>
      </c>
      <c r="B48" s="28" t="s">
        <v>60</v>
      </c>
      <c r="C48" s="28" t="s">
        <v>61</v>
      </c>
      <c r="D48" s="29" t="s">
        <v>62</v>
      </c>
      <c r="E48" s="30" t="s">
        <v>218</v>
      </c>
      <c r="F48" s="31" t="s">
        <v>219</v>
      </c>
      <c r="G48" s="87">
        <f t="shared" si="10"/>
        <v>1865098.83</v>
      </c>
      <c r="H48" s="33"/>
      <c r="I48" s="33">
        <v>1865098.83</v>
      </c>
      <c r="J48" s="34">
        <v>800000</v>
      </c>
      <c r="K48" s="32">
        <f t="shared" si="12"/>
        <v>0</v>
      </c>
      <c r="L48" s="33"/>
      <c r="M48" s="33"/>
      <c r="N48" s="34"/>
      <c r="O48" s="32">
        <f t="shared" si="1"/>
        <v>1865098.83</v>
      </c>
      <c r="P48" s="32">
        <f t="shared" si="2"/>
        <v>0</v>
      </c>
      <c r="Q48" s="32">
        <f t="shared" si="3"/>
        <v>1865098.83</v>
      </c>
      <c r="R48" s="35">
        <f t="shared" si="4"/>
        <v>800000</v>
      </c>
    </row>
    <row r="49" spans="1:18" s="3" customFormat="1" ht="68.25" customHeight="1" x14ac:dyDescent="0.2">
      <c r="A49" s="51" t="s">
        <v>63</v>
      </c>
      <c r="B49" s="102" t="s">
        <v>64</v>
      </c>
      <c r="C49" s="102" t="s">
        <v>57</v>
      </c>
      <c r="D49" s="52" t="s">
        <v>65</v>
      </c>
      <c r="E49" s="30" t="s">
        <v>198</v>
      </c>
      <c r="F49" s="40" t="s">
        <v>202</v>
      </c>
      <c r="G49" s="87">
        <f t="shared" si="10"/>
        <v>8081705</v>
      </c>
      <c r="H49" s="33"/>
      <c r="I49" s="33">
        <v>8081705</v>
      </c>
      <c r="J49" s="34">
        <f t="shared" si="11"/>
        <v>8081705</v>
      </c>
      <c r="K49" s="32">
        <f t="shared" si="12"/>
        <v>0</v>
      </c>
      <c r="L49" s="33"/>
      <c r="M49" s="33"/>
      <c r="N49" s="34">
        <f t="shared" si="13"/>
        <v>0</v>
      </c>
      <c r="O49" s="32">
        <f t="shared" si="1"/>
        <v>8081705</v>
      </c>
      <c r="P49" s="32">
        <f t="shared" si="2"/>
        <v>0</v>
      </c>
      <c r="Q49" s="32">
        <f t="shared" si="3"/>
        <v>8081705</v>
      </c>
      <c r="R49" s="35">
        <f t="shared" si="4"/>
        <v>8081705</v>
      </c>
    </row>
    <row r="50" spans="1:18" s="3" customFormat="1" ht="68.25" customHeight="1" x14ac:dyDescent="0.2">
      <c r="A50" s="51" t="s">
        <v>63</v>
      </c>
      <c r="B50" s="102" t="s">
        <v>64</v>
      </c>
      <c r="C50" s="102" t="s">
        <v>57</v>
      </c>
      <c r="D50" s="52" t="s">
        <v>65</v>
      </c>
      <c r="E50" s="50" t="s">
        <v>245</v>
      </c>
      <c r="F50" s="40" t="s">
        <v>246</v>
      </c>
      <c r="G50" s="87">
        <f t="shared" si="10"/>
        <v>80000</v>
      </c>
      <c r="H50" s="33"/>
      <c r="I50" s="33">
        <v>80000</v>
      </c>
      <c r="J50" s="34">
        <f t="shared" si="11"/>
        <v>80000</v>
      </c>
      <c r="K50" s="32">
        <f t="shared" si="12"/>
        <v>0</v>
      </c>
      <c r="L50" s="33"/>
      <c r="M50" s="33"/>
      <c r="N50" s="34">
        <f t="shared" si="13"/>
        <v>0</v>
      </c>
      <c r="O50" s="32">
        <f t="shared" ref="O50" si="35">G50+K50</f>
        <v>80000</v>
      </c>
      <c r="P50" s="32">
        <f t="shared" ref="P50" si="36">H50+L50</f>
        <v>0</v>
      </c>
      <c r="Q50" s="32">
        <f t="shared" ref="Q50" si="37">I50+M50</f>
        <v>80000</v>
      </c>
      <c r="R50" s="35">
        <f t="shared" ref="R50" si="38">J50+N50</f>
        <v>80000</v>
      </c>
    </row>
    <row r="51" spans="1:18" ht="57" customHeight="1" x14ac:dyDescent="0.2">
      <c r="A51" s="27" t="s">
        <v>66</v>
      </c>
      <c r="B51" s="28" t="s">
        <v>67</v>
      </c>
      <c r="C51" s="28" t="s">
        <v>57</v>
      </c>
      <c r="D51" s="29" t="s">
        <v>68</v>
      </c>
      <c r="E51" s="30" t="s">
        <v>192</v>
      </c>
      <c r="F51" s="40" t="s">
        <v>280</v>
      </c>
      <c r="G51" s="87">
        <f t="shared" ref="G51:G56" si="39">H51+I51</f>
        <v>90000</v>
      </c>
      <c r="H51" s="33">
        <v>90000</v>
      </c>
      <c r="I51" s="33"/>
      <c r="J51" s="34">
        <f t="shared" si="11"/>
        <v>0</v>
      </c>
      <c r="K51" s="32">
        <f t="shared" si="12"/>
        <v>0</v>
      </c>
      <c r="L51" s="33"/>
      <c r="M51" s="33"/>
      <c r="N51" s="34">
        <f t="shared" si="13"/>
        <v>0</v>
      </c>
      <c r="O51" s="32">
        <f t="shared" si="1"/>
        <v>90000</v>
      </c>
      <c r="P51" s="32">
        <f t="shared" si="2"/>
        <v>90000</v>
      </c>
      <c r="Q51" s="32">
        <f t="shared" si="3"/>
        <v>0</v>
      </c>
      <c r="R51" s="35">
        <f t="shared" si="4"/>
        <v>0</v>
      </c>
    </row>
    <row r="52" spans="1:18" ht="57" customHeight="1" x14ac:dyDescent="0.2">
      <c r="A52" s="36" t="s">
        <v>228</v>
      </c>
      <c r="B52" s="37">
        <v>8110</v>
      </c>
      <c r="C52" s="37" t="s">
        <v>160</v>
      </c>
      <c r="D52" s="29" t="s">
        <v>229</v>
      </c>
      <c r="E52" s="4" t="s">
        <v>184</v>
      </c>
      <c r="F52" s="40" t="s">
        <v>196</v>
      </c>
      <c r="G52" s="87">
        <f t="shared" si="39"/>
        <v>100000</v>
      </c>
      <c r="H52" s="33">
        <v>100000</v>
      </c>
      <c r="I52" s="33"/>
      <c r="J52" s="34">
        <f t="shared" si="11"/>
        <v>0</v>
      </c>
      <c r="K52" s="32">
        <f t="shared" si="12"/>
        <v>0</v>
      </c>
      <c r="L52" s="33"/>
      <c r="M52" s="33"/>
      <c r="N52" s="34">
        <f t="shared" si="13"/>
        <v>0</v>
      </c>
      <c r="O52" s="32">
        <f t="shared" ref="O52" si="40">G52+K52</f>
        <v>100000</v>
      </c>
      <c r="P52" s="32">
        <f t="shared" ref="P52" si="41">H52+L52</f>
        <v>100000</v>
      </c>
      <c r="Q52" s="32">
        <f t="shared" ref="Q52" si="42">I52+M52</f>
        <v>0</v>
      </c>
      <c r="R52" s="35">
        <f t="shared" ref="R52" si="43">J52+N52</f>
        <v>0</v>
      </c>
    </row>
    <row r="53" spans="1:18" ht="42" customHeight="1" x14ac:dyDescent="0.2">
      <c r="A53" s="63" t="s">
        <v>205</v>
      </c>
      <c r="B53" s="44">
        <v>8130</v>
      </c>
      <c r="C53" s="44" t="s">
        <v>160</v>
      </c>
      <c r="D53" s="46" t="s">
        <v>206</v>
      </c>
      <c r="E53" s="4" t="s">
        <v>184</v>
      </c>
      <c r="F53" s="40" t="s">
        <v>196</v>
      </c>
      <c r="G53" s="87">
        <f t="shared" si="39"/>
        <v>900300</v>
      </c>
      <c r="H53" s="33">
        <v>900300</v>
      </c>
      <c r="I53" s="33">
        <v>0</v>
      </c>
      <c r="J53" s="34">
        <f t="shared" si="11"/>
        <v>0</v>
      </c>
      <c r="K53" s="32">
        <f t="shared" si="12"/>
        <v>0</v>
      </c>
      <c r="L53" s="33"/>
      <c r="M53" s="33"/>
      <c r="N53" s="34">
        <f t="shared" si="13"/>
        <v>0</v>
      </c>
      <c r="O53" s="32">
        <f t="shared" ref="O53:R56" si="44">G53+K53</f>
        <v>900300</v>
      </c>
      <c r="P53" s="32">
        <f t="shared" si="44"/>
        <v>900300</v>
      </c>
      <c r="Q53" s="32">
        <f t="shared" si="44"/>
        <v>0</v>
      </c>
      <c r="R53" s="35">
        <f t="shared" si="44"/>
        <v>0</v>
      </c>
    </row>
    <row r="54" spans="1:18" ht="42" customHeight="1" x14ac:dyDescent="0.2">
      <c r="A54" s="62" t="s">
        <v>207</v>
      </c>
      <c r="B54" s="44">
        <v>8220</v>
      </c>
      <c r="C54" s="64" t="s">
        <v>155</v>
      </c>
      <c r="D54" s="46" t="s">
        <v>208</v>
      </c>
      <c r="E54" s="4" t="s">
        <v>184</v>
      </c>
      <c r="F54" s="40" t="s">
        <v>230</v>
      </c>
      <c r="G54" s="87">
        <f t="shared" si="39"/>
        <v>1900</v>
      </c>
      <c r="H54" s="33">
        <v>1900</v>
      </c>
      <c r="I54" s="33"/>
      <c r="J54" s="34"/>
      <c r="K54" s="32">
        <f t="shared" si="12"/>
        <v>0</v>
      </c>
      <c r="L54" s="33"/>
      <c r="M54" s="33"/>
      <c r="N54" s="34">
        <v>0</v>
      </c>
      <c r="O54" s="32">
        <f t="shared" ref="O54" si="45">G54+K54</f>
        <v>1900</v>
      </c>
      <c r="P54" s="32">
        <f t="shared" ref="P54" si="46">H54+L54</f>
        <v>1900</v>
      </c>
      <c r="Q54" s="32">
        <f t="shared" ref="Q54" si="47">I54+M54</f>
        <v>0</v>
      </c>
      <c r="R54" s="35">
        <f t="shared" ref="R54" si="48">J54+N54</f>
        <v>0</v>
      </c>
    </row>
    <row r="55" spans="1:18" ht="42" customHeight="1" x14ac:dyDescent="0.2">
      <c r="A55" s="62" t="s">
        <v>214</v>
      </c>
      <c r="B55" s="44">
        <v>8230</v>
      </c>
      <c r="C55" s="64" t="s">
        <v>215</v>
      </c>
      <c r="D55" s="46" t="s">
        <v>216</v>
      </c>
      <c r="E55" s="4" t="s">
        <v>184</v>
      </c>
      <c r="F55" s="40" t="s">
        <v>230</v>
      </c>
      <c r="G55" s="87">
        <f t="shared" si="39"/>
        <v>15000</v>
      </c>
      <c r="H55" s="33">
        <v>15000</v>
      </c>
      <c r="I55" s="33"/>
      <c r="J55" s="34"/>
      <c r="K55" s="32">
        <f t="shared" si="12"/>
        <v>1400</v>
      </c>
      <c r="L55" s="33">
        <v>1400</v>
      </c>
      <c r="M55" s="33"/>
      <c r="N55" s="34">
        <v>0</v>
      </c>
      <c r="O55" s="32">
        <f t="shared" ref="O55" si="49">G55+K55</f>
        <v>16400</v>
      </c>
      <c r="P55" s="32">
        <f t="shared" ref="P55" si="50">H55+L55</f>
        <v>16400</v>
      </c>
      <c r="Q55" s="32">
        <f t="shared" ref="Q55" si="51">I55+M55</f>
        <v>0</v>
      </c>
      <c r="R55" s="35">
        <f t="shared" ref="R55" si="52">J55+N55</f>
        <v>0</v>
      </c>
    </row>
    <row r="56" spans="1:18" s="3" customFormat="1" ht="40.15" customHeight="1" x14ac:dyDescent="0.2">
      <c r="A56" s="62" t="s">
        <v>153</v>
      </c>
      <c r="B56" s="64" t="s">
        <v>154</v>
      </c>
      <c r="C56" s="64" t="s">
        <v>155</v>
      </c>
      <c r="D56" s="52" t="s">
        <v>156</v>
      </c>
      <c r="E56" s="4" t="s">
        <v>184</v>
      </c>
      <c r="F56" s="40" t="s">
        <v>196</v>
      </c>
      <c r="G56" s="87">
        <f t="shared" si="39"/>
        <v>3435000</v>
      </c>
      <c r="H56" s="33">
        <v>3435000</v>
      </c>
      <c r="I56" s="33"/>
      <c r="J56" s="34">
        <f t="shared" si="11"/>
        <v>0</v>
      </c>
      <c r="K56" s="32">
        <f t="shared" si="12"/>
        <v>0</v>
      </c>
      <c r="L56" s="33"/>
      <c r="M56" s="33"/>
      <c r="N56" s="34">
        <f t="shared" si="13"/>
        <v>0</v>
      </c>
      <c r="O56" s="32">
        <f t="shared" si="44"/>
        <v>3435000</v>
      </c>
      <c r="P56" s="32">
        <f t="shared" si="44"/>
        <v>3435000</v>
      </c>
      <c r="Q56" s="32">
        <f t="shared" si="44"/>
        <v>0</v>
      </c>
      <c r="R56" s="35">
        <f t="shared" si="44"/>
        <v>0</v>
      </c>
    </row>
    <row r="57" spans="1:18" ht="56.25" customHeight="1" x14ac:dyDescent="0.2">
      <c r="A57" s="36" t="s">
        <v>122</v>
      </c>
      <c r="B57" s="28">
        <v>8312</v>
      </c>
      <c r="C57" s="37" t="s">
        <v>123</v>
      </c>
      <c r="D57" s="29" t="s">
        <v>231</v>
      </c>
      <c r="E57" s="30" t="s">
        <v>188</v>
      </c>
      <c r="F57" s="40" t="s">
        <v>203</v>
      </c>
      <c r="G57" s="87">
        <f t="shared" si="10"/>
        <v>90000</v>
      </c>
      <c r="H57" s="33"/>
      <c r="I57" s="33">
        <v>90000</v>
      </c>
      <c r="J57" s="34"/>
      <c r="K57" s="32">
        <f t="shared" si="12"/>
        <v>0</v>
      </c>
      <c r="L57" s="33"/>
      <c r="M57" s="33"/>
      <c r="N57" s="34">
        <v>0</v>
      </c>
      <c r="O57" s="32">
        <f t="shared" si="1"/>
        <v>90000</v>
      </c>
      <c r="P57" s="32">
        <f t="shared" ref="P57:R58" si="53">H57+L57</f>
        <v>0</v>
      </c>
      <c r="Q57" s="32">
        <f t="shared" si="53"/>
        <v>90000</v>
      </c>
      <c r="R57" s="35">
        <f t="shared" si="53"/>
        <v>0</v>
      </c>
    </row>
    <row r="58" spans="1:18" ht="59.25" hidden="1" customHeight="1" x14ac:dyDescent="0.2">
      <c r="A58" s="36" t="s">
        <v>211</v>
      </c>
      <c r="B58" s="28">
        <v>8330</v>
      </c>
      <c r="C58" s="37" t="s">
        <v>213</v>
      </c>
      <c r="D58" s="29" t="s">
        <v>212</v>
      </c>
      <c r="E58" s="30" t="s">
        <v>188</v>
      </c>
      <c r="F58" s="40" t="s">
        <v>203</v>
      </c>
      <c r="G58" s="87">
        <f t="shared" si="10"/>
        <v>0</v>
      </c>
      <c r="H58" s="33"/>
      <c r="I58" s="33"/>
      <c r="J58" s="34"/>
      <c r="K58" s="32">
        <f t="shared" si="12"/>
        <v>0</v>
      </c>
      <c r="L58" s="33"/>
      <c r="M58" s="33"/>
      <c r="N58" s="34">
        <v>0</v>
      </c>
      <c r="O58" s="32">
        <f t="shared" ref="O58" si="54">G58+K58</f>
        <v>0</v>
      </c>
      <c r="P58" s="32">
        <f t="shared" si="53"/>
        <v>0</v>
      </c>
      <c r="Q58" s="32">
        <f t="shared" si="53"/>
        <v>0</v>
      </c>
      <c r="R58" s="35">
        <f t="shared" si="53"/>
        <v>0</v>
      </c>
    </row>
    <row r="59" spans="1:18" ht="67.5" customHeight="1" x14ac:dyDescent="0.2">
      <c r="A59" s="27" t="s">
        <v>69</v>
      </c>
      <c r="B59" s="28" t="s">
        <v>70</v>
      </c>
      <c r="C59" s="28" t="s">
        <v>71</v>
      </c>
      <c r="D59" s="29" t="s">
        <v>232</v>
      </c>
      <c r="E59" s="30" t="s">
        <v>198</v>
      </c>
      <c r="F59" s="40" t="s">
        <v>202</v>
      </c>
      <c r="G59" s="87">
        <f t="shared" si="10"/>
        <v>2300000</v>
      </c>
      <c r="H59" s="33">
        <v>2300000</v>
      </c>
      <c r="I59" s="33"/>
      <c r="J59" s="34">
        <f t="shared" si="11"/>
        <v>0</v>
      </c>
      <c r="K59" s="32">
        <f t="shared" si="12"/>
        <v>0</v>
      </c>
      <c r="L59" s="33"/>
      <c r="M59" s="33"/>
      <c r="N59" s="34">
        <f t="shared" si="13"/>
        <v>0</v>
      </c>
      <c r="O59" s="32">
        <f t="shared" si="1"/>
        <v>2300000</v>
      </c>
      <c r="P59" s="32">
        <f t="shared" si="2"/>
        <v>2300000</v>
      </c>
      <c r="Q59" s="32">
        <f t="shared" si="3"/>
        <v>0</v>
      </c>
      <c r="R59" s="35">
        <f t="shared" si="4"/>
        <v>0</v>
      </c>
    </row>
    <row r="60" spans="1:18" ht="61.9" customHeight="1" x14ac:dyDescent="0.2">
      <c r="A60" s="36" t="s">
        <v>157</v>
      </c>
      <c r="B60" s="37" t="s">
        <v>158</v>
      </c>
      <c r="C60" s="37" t="s">
        <v>125</v>
      </c>
      <c r="D60" s="65" t="s">
        <v>159</v>
      </c>
      <c r="E60" s="50" t="s">
        <v>247</v>
      </c>
      <c r="F60" s="66" t="s">
        <v>248</v>
      </c>
      <c r="G60" s="87">
        <f t="shared" si="10"/>
        <v>253500</v>
      </c>
      <c r="H60" s="67">
        <v>253500</v>
      </c>
      <c r="I60" s="67"/>
      <c r="J60" s="34">
        <f>I60</f>
        <v>0</v>
      </c>
      <c r="K60" s="32">
        <f>L60+M60</f>
        <v>0</v>
      </c>
      <c r="L60" s="68"/>
      <c r="M60" s="67"/>
      <c r="N60" s="34">
        <f t="shared" si="13"/>
        <v>0</v>
      </c>
      <c r="O60" s="32">
        <f t="shared" ref="O60:R62" si="55">G60+K60</f>
        <v>253500</v>
      </c>
      <c r="P60" s="32">
        <f t="shared" si="55"/>
        <v>253500</v>
      </c>
      <c r="Q60" s="32">
        <f t="shared" si="55"/>
        <v>0</v>
      </c>
      <c r="R60" s="35">
        <f t="shared" si="55"/>
        <v>0</v>
      </c>
    </row>
    <row r="61" spans="1:18" ht="72.599999999999994" customHeight="1" x14ac:dyDescent="0.2">
      <c r="A61" s="36" t="s">
        <v>157</v>
      </c>
      <c r="B61" s="37" t="s">
        <v>158</v>
      </c>
      <c r="C61" s="37" t="s">
        <v>125</v>
      </c>
      <c r="D61" s="65" t="s">
        <v>159</v>
      </c>
      <c r="E61" s="50" t="s">
        <v>244</v>
      </c>
      <c r="F61" s="66" t="s">
        <v>293</v>
      </c>
      <c r="G61" s="87">
        <f t="shared" si="10"/>
        <v>15000</v>
      </c>
      <c r="H61" s="67">
        <v>15000</v>
      </c>
      <c r="I61" s="67"/>
      <c r="J61" s="34"/>
      <c r="K61" s="32">
        <f>L61+M61</f>
        <v>0</v>
      </c>
      <c r="L61" s="68"/>
      <c r="M61" s="67"/>
      <c r="N61" s="34">
        <f t="shared" si="13"/>
        <v>0</v>
      </c>
      <c r="O61" s="32">
        <f t="shared" ref="O61" si="56">G61+K61</f>
        <v>15000</v>
      </c>
      <c r="P61" s="32">
        <f t="shared" ref="P61" si="57">H61+L61</f>
        <v>15000</v>
      </c>
      <c r="Q61" s="32">
        <f t="shared" ref="Q61" si="58">I61+M61</f>
        <v>0</v>
      </c>
      <c r="R61" s="35">
        <f t="shared" ref="R61" si="59">J61+N61</f>
        <v>0</v>
      </c>
    </row>
    <row r="62" spans="1:18" s="5" customFormat="1" ht="55.9" customHeight="1" x14ac:dyDescent="0.2">
      <c r="A62" s="43" t="s">
        <v>157</v>
      </c>
      <c r="B62" s="45" t="s">
        <v>158</v>
      </c>
      <c r="C62" s="45" t="s">
        <v>125</v>
      </c>
      <c r="D62" s="69" t="s">
        <v>159</v>
      </c>
      <c r="E62" s="50" t="s">
        <v>184</v>
      </c>
      <c r="F62" s="40" t="s">
        <v>210</v>
      </c>
      <c r="G62" s="121">
        <f t="shared" si="10"/>
        <v>2008308</v>
      </c>
      <c r="H62" s="68">
        <v>1628308</v>
      </c>
      <c r="I62" s="68">
        <v>380000</v>
      </c>
      <c r="J62" s="48">
        <f>I62</f>
        <v>380000</v>
      </c>
      <c r="K62" s="47">
        <f t="shared" si="12"/>
        <v>-23167</v>
      </c>
      <c r="L62" s="68">
        <v>-23167</v>
      </c>
      <c r="M62" s="68"/>
      <c r="N62" s="48">
        <f t="shared" si="13"/>
        <v>0</v>
      </c>
      <c r="O62" s="47">
        <f t="shared" si="55"/>
        <v>1985141</v>
      </c>
      <c r="P62" s="47">
        <f t="shared" si="55"/>
        <v>1605141</v>
      </c>
      <c r="Q62" s="47">
        <f t="shared" si="55"/>
        <v>380000</v>
      </c>
      <c r="R62" s="49">
        <f t="shared" si="55"/>
        <v>380000</v>
      </c>
    </row>
    <row r="63" spans="1:18" ht="31.5" customHeight="1" x14ac:dyDescent="0.2">
      <c r="A63" s="70" t="s">
        <v>72</v>
      </c>
      <c r="B63" s="71" t="s">
        <v>13</v>
      </c>
      <c r="C63" s="71" t="s">
        <v>13</v>
      </c>
      <c r="D63" s="71" t="s">
        <v>73</v>
      </c>
      <c r="E63" s="72" t="s">
        <v>13</v>
      </c>
      <c r="F63" s="73" t="s">
        <v>13</v>
      </c>
      <c r="G63" s="123">
        <f>SUM(G64:G82)</f>
        <v>20509517</v>
      </c>
      <c r="H63" s="74">
        <f t="shared" ref="H63:R63" si="60">SUM(H64:H82)</f>
        <v>12741639</v>
      </c>
      <c r="I63" s="74">
        <f t="shared" si="60"/>
        <v>7767878</v>
      </c>
      <c r="J63" s="74">
        <f t="shared" si="60"/>
        <v>6426778</v>
      </c>
      <c r="K63" s="74">
        <f>SUM(K64:K82)</f>
        <v>99980</v>
      </c>
      <c r="L63" s="74">
        <f t="shared" si="60"/>
        <v>99980</v>
      </c>
      <c r="M63" s="74">
        <f t="shared" si="60"/>
        <v>0</v>
      </c>
      <c r="N63" s="74">
        <f t="shared" si="60"/>
        <v>0</v>
      </c>
      <c r="O63" s="74">
        <f t="shared" si="60"/>
        <v>20609497</v>
      </c>
      <c r="P63" s="74">
        <f t="shared" si="60"/>
        <v>12841619</v>
      </c>
      <c r="Q63" s="74">
        <f t="shared" si="60"/>
        <v>7767878</v>
      </c>
      <c r="R63" s="75">
        <f t="shared" si="60"/>
        <v>6426778</v>
      </c>
    </row>
    <row r="64" spans="1:18" ht="45" hidden="1" customHeight="1" x14ac:dyDescent="0.2">
      <c r="A64" s="27" t="s">
        <v>74</v>
      </c>
      <c r="B64" s="28" t="s">
        <v>75</v>
      </c>
      <c r="C64" s="28" t="s">
        <v>76</v>
      </c>
      <c r="D64" s="6" t="s">
        <v>77</v>
      </c>
      <c r="E64" s="76" t="s">
        <v>146</v>
      </c>
      <c r="F64" s="77" t="s">
        <v>148</v>
      </c>
      <c r="G64" s="87">
        <f t="shared" ref="G64:G82" si="61">H64+I64</f>
        <v>0</v>
      </c>
      <c r="H64" s="33"/>
      <c r="I64" s="33"/>
      <c r="J64" s="34">
        <f t="shared" ref="J64:J81" si="62">I64</f>
        <v>0</v>
      </c>
      <c r="K64" s="32">
        <f t="shared" ref="K64:K82" si="63">L64+M64</f>
        <v>0</v>
      </c>
      <c r="L64" s="33"/>
      <c r="M64" s="33"/>
      <c r="N64" s="34">
        <f>M64</f>
        <v>0</v>
      </c>
      <c r="O64" s="32">
        <f t="shared" si="1"/>
        <v>0</v>
      </c>
      <c r="P64" s="32">
        <f t="shared" si="2"/>
        <v>0</v>
      </c>
      <c r="Q64" s="32">
        <f t="shared" si="3"/>
        <v>0</v>
      </c>
      <c r="R64" s="35">
        <f t="shared" si="4"/>
        <v>0</v>
      </c>
    </row>
    <row r="65" spans="1:18" ht="45" customHeight="1" x14ac:dyDescent="0.2">
      <c r="A65" s="36" t="s">
        <v>233</v>
      </c>
      <c r="B65" s="37" t="s">
        <v>234</v>
      </c>
      <c r="C65" s="37" t="s">
        <v>17</v>
      </c>
      <c r="D65" s="6" t="s">
        <v>235</v>
      </c>
      <c r="E65" s="76" t="s">
        <v>236</v>
      </c>
      <c r="F65" s="77" t="s">
        <v>281</v>
      </c>
      <c r="G65" s="87">
        <f t="shared" si="61"/>
        <v>200000</v>
      </c>
      <c r="H65" s="33"/>
      <c r="I65" s="33">
        <v>200000</v>
      </c>
      <c r="J65" s="34">
        <f t="shared" si="62"/>
        <v>200000</v>
      </c>
      <c r="K65" s="32">
        <f t="shared" si="63"/>
        <v>0</v>
      </c>
      <c r="L65" s="33"/>
      <c r="M65" s="33"/>
      <c r="N65" s="34"/>
      <c r="O65" s="32">
        <f t="shared" ref="O65:O66" si="64">G65+K65</f>
        <v>200000</v>
      </c>
      <c r="P65" s="32">
        <f t="shared" ref="P65:P66" si="65">H65+L65</f>
        <v>0</v>
      </c>
      <c r="Q65" s="32">
        <f t="shared" ref="Q65:Q66" si="66">I65+M65</f>
        <v>200000</v>
      </c>
      <c r="R65" s="35">
        <f t="shared" ref="R65:R66" si="67">J65+N65</f>
        <v>200000</v>
      </c>
    </row>
    <row r="66" spans="1:18" ht="45" customHeight="1" x14ac:dyDescent="0.2">
      <c r="A66" s="36" t="s">
        <v>250</v>
      </c>
      <c r="B66" s="37" t="s">
        <v>75</v>
      </c>
      <c r="C66" s="8" t="s">
        <v>76</v>
      </c>
      <c r="D66" s="9" t="s">
        <v>77</v>
      </c>
      <c r="E66" s="76" t="s">
        <v>236</v>
      </c>
      <c r="F66" s="77" t="s">
        <v>281</v>
      </c>
      <c r="G66" s="87">
        <f t="shared" si="61"/>
        <v>249999</v>
      </c>
      <c r="H66" s="33">
        <v>249999</v>
      </c>
      <c r="I66" s="33"/>
      <c r="J66" s="34"/>
      <c r="K66" s="32">
        <f t="shared" si="63"/>
        <v>99980</v>
      </c>
      <c r="L66" s="33">
        <v>99980</v>
      </c>
      <c r="M66" s="33"/>
      <c r="N66" s="34"/>
      <c r="O66" s="32">
        <f t="shared" si="64"/>
        <v>349979</v>
      </c>
      <c r="P66" s="32">
        <f t="shared" si="65"/>
        <v>349979</v>
      </c>
      <c r="Q66" s="32">
        <f t="shared" si="66"/>
        <v>0</v>
      </c>
      <c r="R66" s="35">
        <f t="shared" si="67"/>
        <v>0</v>
      </c>
    </row>
    <row r="67" spans="1:18" ht="51.75" customHeight="1" x14ac:dyDescent="0.2">
      <c r="A67" s="36" t="s">
        <v>139</v>
      </c>
      <c r="B67" s="37">
        <v>1021</v>
      </c>
      <c r="C67" s="37" t="s">
        <v>76</v>
      </c>
      <c r="D67" s="6" t="s">
        <v>140</v>
      </c>
      <c r="E67" s="76" t="s">
        <v>236</v>
      </c>
      <c r="F67" s="77" t="s">
        <v>281</v>
      </c>
      <c r="G67" s="87">
        <f t="shared" si="61"/>
        <v>3130000</v>
      </c>
      <c r="H67" s="33"/>
      <c r="I67" s="33">
        <v>3130000</v>
      </c>
      <c r="J67" s="34">
        <f t="shared" si="62"/>
        <v>3130000</v>
      </c>
      <c r="K67" s="32">
        <f t="shared" si="63"/>
        <v>0</v>
      </c>
      <c r="L67" s="33"/>
      <c r="M67" s="39"/>
      <c r="N67" s="34">
        <f t="shared" ref="N67" si="68">M67</f>
        <v>0</v>
      </c>
      <c r="O67" s="32">
        <f t="shared" si="1"/>
        <v>3130000</v>
      </c>
      <c r="P67" s="32">
        <f t="shared" si="2"/>
        <v>0</v>
      </c>
      <c r="Q67" s="32">
        <f t="shared" si="3"/>
        <v>3130000</v>
      </c>
      <c r="R67" s="35">
        <f t="shared" si="4"/>
        <v>3130000</v>
      </c>
    </row>
    <row r="68" spans="1:18" ht="39" hidden="1" customHeight="1" x14ac:dyDescent="0.2">
      <c r="A68" s="36" t="s">
        <v>163</v>
      </c>
      <c r="B68" s="37" t="s">
        <v>85</v>
      </c>
      <c r="C68" s="37" t="s">
        <v>141</v>
      </c>
      <c r="D68" s="42" t="s">
        <v>164</v>
      </c>
      <c r="E68" s="76" t="s">
        <v>146</v>
      </c>
      <c r="F68" s="77" t="s">
        <v>177</v>
      </c>
      <c r="G68" s="87">
        <f t="shared" si="61"/>
        <v>0</v>
      </c>
      <c r="H68" s="33">
        <v>0</v>
      </c>
      <c r="I68" s="33"/>
      <c r="J68" s="34">
        <f t="shared" si="62"/>
        <v>0</v>
      </c>
      <c r="K68" s="32">
        <f t="shared" si="63"/>
        <v>0</v>
      </c>
      <c r="L68" s="33"/>
      <c r="M68" s="39">
        <v>0</v>
      </c>
      <c r="N68" s="60">
        <v>0</v>
      </c>
      <c r="O68" s="32">
        <f t="shared" ref="O68:O70" si="69">G68+K68</f>
        <v>0</v>
      </c>
      <c r="P68" s="32">
        <f t="shared" ref="P68:P70" si="70">H68+L68</f>
        <v>0</v>
      </c>
      <c r="Q68" s="32">
        <f t="shared" ref="Q68:Q70" si="71">I68+M68</f>
        <v>0</v>
      </c>
      <c r="R68" s="35">
        <f t="shared" ref="R68:R70" si="72">J68+N68</f>
        <v>0</v>
      </c>
    </row>
    <row r="69" spans="1:18" ht="40.9" hidden="1" customHeight="1" x14ac:dyDescent="0.2">
      <c r="A69" s="27">
        <v>611142</v>
      </c>
      <c r="B69" s="28">
        <v>1142</v>
      </c>
      <c r="C69" s="37" t="s">
        <v>21</v>
      </c>
      <c r="D69" s="78" t="s">
        <v>22</v>
      </c>
      <c r="E69" s="76" t="s">
        <v>146</v>
      </c>
      <c r="F69" s="77" t="s">
        <v>177</v>
      </c>
      <c r="G69" s="87">
        <f t="shared" si="61"/>
        <v>0</v>
      </c>
      <c r="H69" s="33"/>
      <c r="I69" s="33">
        <v>0</v>
      </c>
      <c r="J69" s="34">
        <f t="shared" si="62"/>
        <v>0</v>
      </c>
      <c r="K69" s="32">
        <f t="shared" si="63"/>
        <v>0</v>
      </c>
      <c r="L69" s="33"/>
      <c r="M69" s="39">
        <v>0</v>
      </c>
      <c r="N69" s="60">
        <v>0</v>
      </c>
      <c r="O69" s="32">
        <f t="shared" si="69"/>
        <v>0</v>
      </c>
      <c r="P69" s="32">
        <f t="shared" si="70"/>
        <v>0</v>
      </c>
      <c r="Q69" s="32">
        <f t="shared" si="71"/>
        <v>0</v>
      </c>
      <c r="R69" s="35">
        <f t="shared" si="72"/>
        <v>0</v>
      </c>
    </row>
    <row r="70" spans="1:18" s="5" customFormat="1" ht="87" customHeight="1" x14ac:dyDescent="0.2">
      <c r="A70" s="43" t="s">
        <v>237</v>
      </c>
      <c r="B70" s="44">
        <v>1024</v>
      </c>
      <c r="C70" s="45" t="s">
        <v>76</v>
      </c>
      <c r="D70" s="46" t="s">
        <v>238</v>
      </c>
      <c r="E70" s="76" t="s">
        <v>236</v>
      </c>
      <c r="F70" s="77" t="s">
        <v>281</v>
      </c>
      <c r="G70" s="87">
        <f t="shared" si="61"/>
        <v>16290</v>
      </c>
      <c r="H70" s="41">
        <v>16290</v>
      </c>
      <c r="I70" s="41">
        <v>0</v>
      </c>
      <c r="J70" s="34">
        <f t="shared" si="62"/>
        <v>0</v>
      </c>
      <c r="K70" s="32">
        <f t="shared" si="63"/>
        <v>0</v>
      </c>
      <c r="L70" s="41"/>
      <c r="M70" s="39">
        <v>0</v>
      </c>
      <c r="N70" s="60">
        <v>0</v>
      </c>
      <c r="O70" s="32">
        <f t="shared" si="69"/>
        <v>16290</v>
      </c>
      <c r="P70" s="32">
        <f t="shared" si="70"/>
        <v>16290</v>
      </c>
      <c r="Q70" s="32">
        <f t="shared" si="71"/>
        <v>0</v>
      </c>
      <c r="R70" s="35">
        <f t="shared" si="72"/>
        <v>0</v>
      </c>
    </row>
    <row r="71" spans="1:18" s="5" customFormat="1" ht="57" customHeight="1" x14ac:dyDescent="0.2">
      <c r="A71" s="43" t="s">
        <v>163</v>
      </c>
      <c r="B71" s="44">
        <v>1070</v>
      </c>
      <c r="C71" s="45" t="s">
        <v>21</v>
      </c>
      <c r="D71" s="11" t="s">
        <v>164</v>
      </c>
      <c r="E71" s="76" t="s">
        <v>236</v>
      </c>
      <c r="F71" s="77" t="s">
        <v>281</v>
      </c>
      <c r="G71" s="87">
        <f t="shared" si="61"/>
        <v>9780650</v>
      </c>
      <c r="H71" s="41">
        <v>8280650</v>
      </c>
      <c r="I71" s="41">
        <v>1500000</v>
      </c>
      <c r="J71" s="34">
        <f t="shared" si="62"/>
        <v>1500000</v>
      </c>
      <c r="K71" s="32">
        <f t="shared" si="63"/>
        <v>0</v>
      </c>
      <c r="L71" s="41"/>
      <c r="M71" s="39"/>
      <c r="N71" s="60">
        <f>M71</f>
        <v>0</v>
      </c>
      <c r="O71" s="32">
        <f t="shared" ref="O71" si="73">G71+K71</f>
        <v>9780650</v>
      </c>
      <c r="P71" s="32">
        <f t="shared" ref="P71" si="74">H71+L71</f>
        <v>8280650</v>
      </c>
      <c r="Q71" s="32">
        <f t="shared" ref="Q71" si="75">I71+M71</f>
        <v>1500000</v>
      </c>
      <c r="R71" s="35">
        <f t="shared" ref="R71" si="76">J71+N71</f>
        <v>1500000</v>
      </c>
    </row>
    <row r="72" spans="1:18" s="5" customFormat="1" ht="47.45" customHeight="1" x14ac:dyDescent="0.2">
      <c r="A72" s="130" t="s">
        <v>257</v>
      </c>
      <c r="B72" s="8" t="s">
        <v>258</v>
      </c>
      <c r="C72" s="8" t="s">
        <v>21</v>
      </c>
      <c r="D72" s="11" t="s">
        <v>259</v>
      </c>
      <c r="E72" s="76" t="s">
        <v>236</v>
      </c>
      <c r="F72" s="77" t="s">
        <v>281</v>
      </c>
      <c r="G72" s="87">
        <f t="shared" si="61"/>
        <v>356000</v>
      </c>
      <c r="H72" s="41">
        <v>356000</v>
      </c>
      <c r="I72" s="41"/>
      <c r="J72" s="34"/>
      <c r="K72" s="32">
        <f t="shared" si="63"/>
        <v>0</v>
      </c>
      <c r="L72" s="41"/>
      <c r="M72" s="39"/>
      <c r="N72" s="60"/>
      <c r="O72" s="32">
        <f t="shared" ref="O72:O80" si="77">G72+K72</f>
        <v>356000</v>
      </c>
      <c r="P72" s="32">
        <f t="shared" ref="P72:P80" si="78">H72+L72</f>
        <v>356000</v>
      </c>
      <c r="Q72" s="32">
        <f t="shared" ref="Q72:Q80" si="79">I72+M72</f>
        <v>0</v>
      </c>
      <c r="R72" s="35">
        <f t="shared" ref="R72:R80" si="80">J72+N72</f>
        <v>0</v>
      </c>
    </row>
    <row r="73" spans="1:18" s="5" customFormat="1" ht="78" customHeight="1" x14ac:dyDescent="0.2">
      <c r="A73" s="131" t="s">
        <v>251</v>
      </c>
      <c r="B73" s="10" t="s">
        <v>252</v>
      </c>
      <c r="C73" s="10" t="s">
        <v>21</v>
      </c>
      <c r="D73" s="11" t="s">
        <v>253</v>
      </c>
      <c r="E73" s="76" t="s">
        <v>236</v>
      </c>
      <c r="F73" s="77" t="s">
        <v>281</v>
      </c>
      <c r="G73" s="87">
        <f t="shared" si="61"/>
        <v>159678</v>
      </c>
      <c r="H73" s="41"/>
      <c r="I73" s="41">
        <v>159678</v>
      </c>
      <c r="J73" s="34">
        <f t="shared" si="62"/>
        <v>159678</v>
      </c>
      <c r="K73" s="32">
        <f t="shared" si="63"/>
        <v>-159678</v>
      </c>
      <c r="L73" s="41"/>
      <c r="M73" s="39">
        <v>-159678</v>
      </c>
      <c r="N73" s="60">
        <f>M73</f>
        <v>-159678</v>
      </c>
      <c r="O73" s="32">
        <f t="shared" si="77"/>
        <v>0</v>
      </c>
      <c r="P73" s="32">
        <f t="shared" si="78"/>
        <v>0</v>
      </c>
      <c r="Q73" s="32">
        <f t="shared" si="79"/>
        <v>0</v>
      </c>
      <c r="R73" s="35">
        <f t="shared" si="80"/>
        <v>0</v>
      </c>
    </row>
    <row r="74" spans="1:18" s="5" customFormat="1" ht="75" customHeight="1" x14ac:dyDescent="0.2">
      <c r="A74" s="131" t="s">
        <v>254</v>
      </c>
      <c r="B74" s="10" t="s">
        <v>255</v>
      </c>
      <c r="C74" s="10" t="s">
        <v>21</v>
      </c>
      <c r="D74" s="11" t="s">
        <v>256</v>
      </c>
      <c r="E74" s="76" t="s">
        <v>236</v>
      </c>
      <c r="F74" s="77" t="s">
        <v>281</v>
      </c>
      <c r="G74" s="87">
        <f t="shared" si="61"/>
        <v>1437100</v>
      </c>
      <c r="H74" s="41"/>
      <c r="I74" s="41">
        <v>1437100</v>
      </c>
      <c r="J74" s="34">
        <f t="shared" si="62"/>
        <v>1437100</v>
      </c>
      <c r="K74" s="32">
        <f t="shared" si="63"/>
        <v>-1437100</v>
      </c>
      <c r="L74" s="41"/>
      <c r="M74" s="39">
        <v>-1437100</v>
      </c>
      <c r="N74" s="60">
        <f>M74</f>
        <v>-1437100</v>
      </c>
      <c r="O74" s="32">
        <f t="shared" si="77"/>
        <v>0</v>
      </c>
      <c r="P74" s="32">
        <f t="shared" si="78"/>
        <v>0</v>
      </c>
      <c r="Q74" s="32">
        <f t="shared" si="79"/>
        <v>0</v>
      </c>
      <c r="R74" s="35">
        <f t="shared" si="80"/>
        <v>0</v>
      </c>
    </row>
    <row r="75" spans="1:18" s="5" customFormat="1" ht="75" customHeight="1" x14ac:dyDescent="0.2">
      <c r="A75" s="131" t="s">
        <v>283</v>
      </c>
      <c r="B75" s="10" t="s">
        <v>285</v>
      </c>
      <c r="C75" s="10" t="s">
        <v>21</v>
      </c>
      <c r="D75" s="11" t="s">
        <v>287</v>
      </c>
      <c r="E75" s="76" t="s">
        <v>236</v>
      </c>
      <c r="F75" s="77" t="s">
        <v>281</v>
      </c>
      <c r="G75" s="87">
        <f t="shared" si="61"/>
        <v>0</v>
      </c>
      <c r="H75" s="41"/>
      <c r="I75" s="41"/>
      <c r="J75" s="34">
        <v>0</v>
      </c>
      <c r="K75" s="32">
        <f t="shared" si="63"/>
        <v>159678</v>
      </c>
      <c r="L75" s="41"/>
      <c r="M75" s="39">
        <v>159678</v>
      </c>
      <c r="N75" s="60">
        <f t="shared" ref="N75:N76" si="81">M75</f>
        <v>159678</v>
      </c>
      <c r="O75" s="32">
        <f t="shared" ref="O75:O76" si="82">G75+K75</f>
        <v>159678</v>
      </c>
      <c r="P75" s="32">
        <f t="shared" ref="P75:P76" si="83">H75+L75</f>
        <v>0</v>
      </c>
      <c r="Q75" s="32">
        <f t="shared" ref="Q75:Q76" si="84">I75+M75</f>
        <v>159678</v>
      </c>
      <c r="R75" s="35">
        <f t="shared" ref="R75:R76" si="85">J75+N75</f>
        <v>159678</v>
      </c>
    </row>
    <row r="76" spans="1:18" s="5" customFormat="1" ht="75" customHeight="1" x14ac:dyDescent="0.2">
      <c r="A76" s="131" t="s">
        <v>284</v>
      </c>
      <c r="B76" s="10" t="s">
        <v>286</v>
      </c>
      <c r="C76" s="10" t="s">
        <v>21</v>
      </c>
      <c r="D76" s="11" t="s">
        <v>288</v>
      </c>
      <c r="E76" s="76" t="s">
        <v>236</v>
      </c>
      <c r="F76" s="77" t="s">
        <v>281</v>
      </c>
      <c r="G76" s="87">
        <f t="shared" si="61"/>
        <v>0</v>
      </c>
      <c r="H76" s="41"/>
      <c r="I76" s="41"/>
      <c r="J76" s="34">
        <v>0</v>
      </c>
      <c r="K76" s="32">
        <f t="shared" si="63"/>
        <v>1437100</v>
      </c>
      <c r="L76" s="41"/>
      <c r="M76" s="39">
        <v>1437100</v>
      </c>
      <c r="N76" s="60">
        <f t="shared" si="81"/>
        <v>1437100</v>
      </c>
      <c r="O76" s="32">
        <f t="shared" si="82"/>
        <v>1437100</v>
      </c>
      <c r="P76" s="32">
        <f t="shared" si="83"/>
        <v>0</v>
      </c>
      <c r="Q76" s="32">
        <f t="shared" si="84"/>
        <v>1437100</v>
      </c>
      <c r="R76" s="35">
        <f t="shared" si="85"/>
        <v>1437100</v>
      </c>
    </row>
    <row r="77" spans="1:18" s="5" customFormat="1" ht="74.25" customHeight="1" x14ac:dyDescent="0.2">
      <c r="A77" s="131" t="s">
        <v>260</v>
      </c>
      <c r="B77" s="10" t="s">
        <v>261</v>
      </c>
      <c r="C77" s="10" t="s">
        <v>21</v>
      </c>
      <c r="D77" s="11" t="s">
        <v>262</v>
      </c>
      <c r="E77" s="76" t="s">
        <v>236</v>
      </c>
      <c r="F77" s="77" t="s">
        <v>281</v>
      </c>
      <c r="G77" s="87">
        <f t="shared" si="61"/>
        <v>129100</v>
      </c>
      <c r="H77" s="41">
        <v>129100</v>
      </c>
      <c r="I77" s="41"/>
      <c r="J77" s="34"/>
      <c r="K77" s="32">
        <f t="shared" si="63"/>
        <v>0</v>
      </c>
      <c r="L77" s="41"/>
      <c r="M77" s="39"/>
      <c r="N77" s="60"/>
      <c r="O77" s="32">
        <f t="shared" si="77"/>
        <v>129100</v>
      </c>
      <c r="P77" s="32">
        <f t="shared" si="78"/>
        <v>129100</v>
      </c>
      <c r="Q77" s="32">
        <f t="shared" si="79"/>
        <v>0</v>
      </c>
      <c r="R77" s="35">
        <f t="shared" si="80"/>
        <v>0</v>
      </c>
    </row>
    <row r="78" spans="1:18" s="5" customFormat="1" ht="53.45" customHeight="1" x14ac:dyDescent="0.2">
      <c r="A78" s="131" t="s">
        <v>263</v>
      </c>
      <c r="B78" s="10" t="s">
        <v>264</v>
      </c>
      <c r="C78" s="10" t="s">
        <v>21</v>
      </c>
      <c r="D78" s="11" t="s">
        <v>265</v>
      </c>
      <c r="E78" s="79" t="s">
        <v>272</v>
      </c>
      <c r="F78" s="77" t="s">
        <v>273</v>
      </c>
      <c r="G78" s="87">
        <f t="shared" si="61"/>
        <v>1045400</v>
      </c>
      <c r="H78" s="41"/>
      <c r="I78" s="41">
        <v>1045400</v>
      </c>
      <c r="J78" s="34"/>
      <c r="K78" s="32">
        <f t="shared" si="63"/>
        <v>0</v>
      </c>
      <c r="L78" s="41"/>
      <c r="M78" s="39"/>
      <c r="N78" s="60"/>
      <c r="O78" s="32">
        <f t="shared" si="77"/>
        <v>1045400</v>
      </c>
      <c r="P78" s="32">
        <f t="shared" si="78"/>
        <v>0</v>
      </c>
      <c r="Q78" s="32">
        <f t="shared" si="79"/>
        <v>1045400</v>
      </c>
      <c r="R78" s="35">
        <f t="shared" si="80"/>
        <v>0</v>
      </c>
    </row>
    <row r="79" spans="1:18" s="5" customFormat="1" ht="51" hidden="1" customHeight="1" x14ac:dyDescent="0.2">
      <c r="A79" s="131" t="s">
        <v>266</v>
      </c>
      <c r="B79" s="10" t="s">
        <v>267</v>
      </c>
      <c r="C79" s="10" t="s">
        <v>21</v>
      </c>
      <c r="D79" s="11" t="s">
        <v>268</v>
      </c>
      <c r="E79" s="76" t="s">
        <v>236</v>
      </c>
      <c r="F79" s="77" t="s">
        <v>249</v>
      </c>
      <c r="G79" s="87">
        <f t="shared" si="61"/>
        <v>0</v>
      </c>
      <c r="H79" s="41"/>
      <c r="I79" s="41"/>
      <c r="J79" s="34"/>
      <c r="K79" s="32">
        <f t="shared" si="63"/>
        <v>0</v>
      </c>
      <c r="L79" s="41"/>
      <c r="M79" s="39"/>
      <c r="N79" s="60"/>
      <c r="O79" s="32">
        <f t="shared" si="77"/>
        <v>0</v>
      </c>
      <c r="P79" s="32">
        <f t="shared" si="78"/>
        <v>0</v>
      </c>
      <c r="Q79" s="32">
        <f t="shared" si="79"/>
        <v>0</v>
      </c>
      <c r="R79" s="35">
        <f t="shared" si="80"/>
        <v>0</v>
      </c>
    </row>
    <row r="80" spans="1:18" s="5" customFormat="1" ht="62.45" customHeight="1" x14ac:dyDescent="0.2">
      <c r="A80" s="131" t="s">
        <v>269</v>
      </c>
      <c r="B80" s="10" t="s">
        <v>270</v>
      </c>
      <c r="C80" s="10" t="s">
        <v>21</v>
      </c>
      <c r="D80" s="11" t="s">
        <v>271</v>
      </c>
      <c r="E80" s="79" t="s">
        <v>272</v>
      </c>
      <c r="F80" s="77" t="s">
        <v>273</v>
      </c>
      <c r="G80" s="87">
        <f t="shared" si="61"/>
        <v>295700</v>
      </c>
      <c r="H80" s="41"/>
      <c r="I80" s="41">
        <v>295700</v>
      </c>
      <c r="J80" s="34"/>
      <c r="K80" s="32">
        <f t="shared" si="63"/>
        <v>0</v>
      </c>
      <c r="L80" s="41"/>
      <c r="M80" s="39"/>
      <c r="N80" s="60"/>
      <c r="O80" s="32">
        <f t="shared" si="77"/>
        <v>295700</v>
      </c>
      <c r="P80" s="32">
        <f t="shared" si="78"/>
        <v>0</v>
      </c>
      <c r="Q80" s="32">
        <f t="shared" si="79"/>
        <v>295700</v>
      </c>
      <c r="R80" s="35">
        <f t="shared" si="80"/>
        <v>0</v>
      </c>
    </row>
    <row r="81" spans="1:18" ht="92.45" customHeight="1" x14ac:dyDescent="0.2">
      <c r="A81" s="36" t="s">
        <v>168</v>
      </c>
      <c r="B81" s="37" t="s">
        <v>169</v>
      </c>
      <c r="C81" s="37" t="s">
        <v>170</v>
      </c>
      <c r="D81" s="6" t="s">
        <v>171</v>
      </c>
      <c r="E81" s="76" t="s">
        <v>236</v>
      </c>
      <c r="F81" s="77" t="s">
        <v>281</v>
      </c>
      <c r="G81" s="87">
        <f t="shared" si="61"/>
        <v>350000</v>
      </c>
      <c r="H81" s="33">
        <v>350000</v>
      </c>
      <c r="I81" s="33"/>
      <c r="J81" s="34">
        <f t="shared" si="62"/>
        <v>0</v>
      </c>
      <c r="K81" s="32">
        <f t="shared" si="63"/>
        <v>0</v>
      </c>
      <c r="L81" s="33"/>
      <c r="M81" s="33"/>
      <c r="N81" s="34">
        <f t="shared" ref="N81:N91" si="86">M81</f>
        <v>0</v>
      </c>
      <c r="O81" s="32">
        <f t="shared" si="1"/>
        <v>350000</v>
      </c>
      <c r="P81" s="32">
        <f t="shared" si="2"/>
        <v>350000</v>
      </c>
      <c r="Q81" s="32">
        <f t="shared" si="3"/>
        <v>0</v>
      </c>
      <c r="R81" s="35">
        <f t="shared" si="4"/>
        <v>0</v>
      </c>
    </row>
    <row r="82" spans="1:18" ht="42.6" customHeight="1" x14ac:dyDescent="0.2">
      <c r="A82" s="130" t="s">
        <v>277</v>
      </c>
      <c r="B82" s="8" t="s">
        <v>278</v>
      </c>
      <c r="C82" s="8" t="s">
        <v>31</v>
      </c>
      <c r="D82" s="9" t="s">
        <v>279</v>
      </c>
      <c r="E82" s="76" t="s">
        <v>236</v>
      </c>
      <c r="F82" s="77" t="s">
        <v>281</v>
      </c>
      <c r="G82" s="87">
        <f t="shared" si="61"/>
        <v>3359600</v>
      </c>
      <c r="H82" s="33">
        <v>3359600</v>
      </c>
      <c r="I82" s="33"/>
      <c r="J82" s="34">
        <v>0</v>
      </c>
      <c r="K82" s="32">
        <f t="shared" si="63"/>
        <v>0</v>
      </c>
      <c r="L82" s="33"/>
      <c r="M82" s="33"/>
      <c r="N82" s="34">
        <v>0</v>
      </c>
      <c r="O82" s="32">
        <f>G82+K82</f>
        <v>3359600</v>
      </c>
      <c r="P82" s="32">
        <f>H82+L82</f>
        <v>3359600</v>
      </c>
      <c r="Q82" s="32">
        <f>I82+M82</f>
        <v>0</v>
      </c>
      <c r="R82" s="35">
        <f>J82+N82</f>
        <v>0</v>
      </c>
    </row>
    <row r="83" spans="1:18" ht="36.6" customHeight="1" x14ac:dyDescent="0.2">
      <c r="A83" s="80" t="s">
        <v>117</v>
      </c>
      <c r="B83" s="81" t="s">
        <v>13</v>
      </c>
      <c r="C83" s="81" t="s">
        <v>13</v>
      </c>
      <c r="D83" s="81" t="s">
        <v>118</v>
      </c>
      <c r="E83" s="72" t="s">
        <v>13</v>
      </c>
      <c r="F83" s="73" t="s">
        <v>13</v>
      </c>
      <c r="G83" s="123">
        <f>SUM(G85:G91)</f>
        <v>3747800</v>
      </c>
      <c r="H83" s="82">
        <f>SUM(H85:H91)</f>
        <v>3747800</v>
      </c>
      <c r="I83" s="82">
        <v>0</v>
      </c>
      <c r="J83" s="83">
        <v>0</v>
      </c>
      <c r="K83" s="74">
        <f>SUM(K85:K91)</f>
        <v>0</v>
      </c>
      <c r="L83" s="82">
        <f>SUM(L85:L91)</f>
        <v>0</v>
      </c>
      <c r="M83" s="82">
        <v>0</v>
      </c>
      <c r="N83" s="83">
        <v>0</v>
      </c>
      <c r="O83" s="74">
        <f t="shared" si="1"/>
        <v>3747800</v>
      </c>
      <c r="P83" s="74">
        <f t="shared" si="2"/>
        <v>3747800</v>
      </c>
      <c r="Q83" s="74">
        <f t="shared" si="3"/>
        <v>0</v>
      </c>
      <c r="R83" s="75">
        <f t="shared" si="4"/>
        <v>0</v>
      </c>
    </row>
    <row r="84" spans="1:18" ht="66" hidden="1" customHeight="1" x14ac:dyDescent="0.2">
      <c r="A84" s="131" t="s">
        <v>274</v>
      </c>
      <c r="B84" s="10" t="s">
        <v>275</v>
      </c>
      <c r="C84" s="10" t="s">
        <v>170</v>
      </c>
      <c r="D84" s="11" t="s">
        <v>276</v>
      </c>
      <c r="E84" s="30" t="s">
        <v>193</v>
      </c>
      <c r="F84" s="40" t="s">
        <v>204</v>
      </c>
      <c r="G84" s="123"/>
      <c r="H84" s="82"/>
      <c r="I84" s="82"/>
      <c r="J84" s="83"/>
      <c r="K84" s="32">
        <f>L84+M84</f>
        <v>0</v>
      </c>
      <c r="L84" s="82"/>
      <c r="M84" s="82"/>
      <c r="N84" s="83"/>
      <c r="O84" s="74"/>
      <c r="P84" s="74"/>
      <c r="Q84" s="74"/>
      <c r="R84" s="75"/>
    </row>
    <row r="85" spans="1:18" ht="53.45" customHeight="1" x14ac:dyDescent="0.2">
      <c r="A85" s="27" t="s">
        <v>78</v>
      </c>
      <c r="B85" s="28" t="s">
        <v>79</v>
      </c>
      <c r="C85" s="28" t="s">
        <v>80</v>
      </c>
      <c r="D85" s="6" t="s">
        <v>81</v>
      </c>
      <c r="E85" s="30" t="s">
        <v>193</v>
      </c>
      <c r="F85" s="40" t="s">
        <v>204</v>
      </c>
      <c r="G85" s="87">
        <f>H85+I85</f>
        <v>5000</v>
      </c>
      <c r="H85" s="33">
        <v>5000</v>
      </c>
      <c r="I85" s="33"/>
      <c r="J85" s="34">
        <f t="shared" ref="J85:J91" si="87">I85</f>
        <v>0</v>
      </c>
      <c r="K85" s="32">
        <f>L85+M85</f>
        <v>0</v>
      </c>
      <c r="L85" s="33"/>
      <c r="M85" s="33"/>
      <c r="N85" s="34">
        <f>M85</f>
        <v>0</v>
      </c>
      <c r="O85" s="32">
        <f t="shared" si="1"/>
        <v>5000</v>
      </c>
      <c r="P85" s="32">
        <f t="shared" si="2"/>
        <v>5000</v>
      </c>
      <c r="Q85" s="32">
        <f t="shared" si="3"/>
        <v>0</v>
      </c>
      <c r="R85" s="35">
        <f t="shared" si="4"/>
        <v>0</v>
      </c>
    </row>
    <row r="86" spans="1:18" ht="61.15" customHeight="1" x14ac:dyDescent="0.2">
      <c r="A86" s="27" t="s">
        <v>83</v>
      </c>
      <c r="B86" s="28" t="s">
        <v>84</v>
      </c>
      <c r="C86" s="28" t="s">
        <v>85</v>
      </c>
      <c r="D86" s="6" t="s">
        <v>86</v>
      </c>
      <c r="E86" s="30" t="s">
        <v>193</v>
      </c>
      <c r="F86" s="40" t="s">
        <v>204</v>
      </c>
      <c r="G86" s="87">
        <f t="shared" ref="G86:G91" si="88">H86+I86</f>
        <v>37800</v>
      </c>
      <c r="H86" s="33">
        <v>37800</v>
      </c>
      <c r="I86" s="33"/>
      <c r="J86" s="34">
        <f t="shared" si="87"/>
        <v>0</v>
      </c>
      <c r="K86" s="32">
        <f t="shared" ref="K86:K91" si="89">L86+M86</f>
        <v>0</v>
      </c>
      <c r="L86" s="33"/>
      <c r="M86" s="33"/>
      <c r="N86" s="34">
        <f t="shared" si="86"/>
        <v>0</v>
      </c>
      <c r="O86" s="32">
        <f t="shared" si="1"/>
        <v>37800</v>
      </c>
      <c r="P86" s="32">
        <f t="shared" si="2"/>
        <v>37800</v>
      </c>
      <c r="Q86" s="32">
        <f t="shared" si="3"/>
        <v>0</v>
      </c>
      <c r="R86" s="35">
        <f t="shared" si="4"/>
        <v>0</v>
      </c>
    </row>
    <row r="87" spans="1:18" ht="56.45" customHeight="1" x14ac:dyDescent="0.2">
      <c r="A87" s="27" t="s">
        <v>87</v>
      </c>
      <c r="B87" s="28" t="s">
        <v>88</v>
      </c>
      <c r="C87" s="28" t="s">
        <v>85</v>
      </c>
      <c r="D87" s="6" t="s">
        <v>89</v>
      </c>
      <c r="E87" s="30" t="s">
        <v>193</v>
      </c>
      <c r="F87" s="40" t="s">
        <v>204</v>
      </c>
      <c r="G87" s="87">
        <f t="shared" si="88"/>
        <v>800000</v>
      </c>
      <c r="H87" s="33">
        <v>800000</v>
      </c>
      <c r="I87" s="33"/>
      <c r="J87" s="34">
        <f t="shared" si="87"/>
        <v>0</v>
      </c>
      <c r="K87" s="32">
        <f t="shared" si="89"/>
        <v>0</v>
      </c>
      <c r="L87" s="33"/>
      <c r="M87" s="33"/>
      <c r="N87" s="34">
        <f t="shared" si="86"/>
        <v>0</v>
      </c>
      <c r="O87" s="32">
        <f t="shared" si="1"/>
        <v>800000</v>
      </c>
      <c r="P87" s="32">
        <f t="shared" si="2"/>
        <v>800000</v>
      </c>
      <c r="Q87" s="32">
        <f t="shared" si="3"/>
        <v>0</v>
      </c>
      <c r="R87" s="35">
        <f t="shared" si="4"/>
        <v>0</v>
      </c>
    </row>
    <row r="88" spans="1:18" ht="58.9" hidden="1" customHeight="1" x14ac:dyDescent="0.2">
      <c r="A88" s="27" t="s">
        <v>90</v>
      </c>
      <c r="B88" s="28" t="s">
        <v>91</v>
      </c>
      <c r="C88" s="28" t="s">
        <v>85</v>
      </c>
      <c r="D88" s="6" t="s">
        <v>92</v>
      </c>
      <c r="E88" s="30" t="s">
        <v>82</v>
      </c>
      <c r="F88" s="40" t="s">
        <v>119</v>
      </c>
      <c r="G88" s="87">
        <f t="shared" si="88"/>
        <v>0</v>
      </c>
      <c r="H88" s="33"/>
      <c r="I88" s="33"/>
      <c r="J88" s="34">
        <f t="shared" si="87"/>
        <v>0</v>
      </c>
      <c r="K88" s="32">
        <f t="shared" si="89"/>
        <v>0</v>
      </c>
      <c r="L88" s="33"/>
      <c r="M88" s="33"/>
      <c r="N88" s="34">
        <f t="shared" si="86"/>
        <v>0</v>
      </c>
      <c r="O88" s="32">
        <f t="shared" si="1"/>
        <v>0</v>
      </c>
      <c r="P88" s="32">
        <f t="shared" si="2"/>
        <v>0</v>
      </c>
      <c r="Q88" s="32">
        <f t="shared" si="3"/>
        <v>0</v>
      </c>
      <c r="R88" s="35">
        <f t="shared" si="4"/>
        <v>0</v>
      </c>
    </row>
    <row r="89" spans="1:18" ht="58.5" customHeight="1" x14ac:dyDescent="0.2">
      <c r="A89" s="27" t="s">
        <v>176</v>
      </c>
      <c r="B89" s="28">
        <v>3090</v>
      </c>
      <c r="C89" s="28">
        <v>1030</v>
      </c>
      <c r="D89" s="6" t="s">
        <v>174</v>
      </c>
      <c r="E89" s="30" t="s">
        <v>193</v>
      </c>
      <c r="F89" s="40" t="s">
        <v>204</v>
      </c>
      <c r="G89" s="87">
        <f t="shared" si="88"/>
        <v>230000</v>
      </c>
      <c r="H89" s="33">
        <v>230000</v>
      </c>
      <c r="I89" s="33"/>
      <c r="J89" s="34">
        <f>I89</f>
        <v>0</v>
      </c>
      <c r="K89" s="32">
        <f>L89+M89</f>
        <v>0</v>
      </c>
      <c r="L89" s="33"/>
      <c r="M89" s="33"/>
      <c r="N89" s="34">
        <f>M89</f>
        <v>0</v>
      </c>
      <c r="O89" s="32">
        <f>G89+K89</f>
        <v>230000</v>
      </c>
      <c r="P89" s="32">
        <f>H89+L89</f>
        <v>230000</v>
      </c>
      <c r="Q89" s="32">
        <f>I89+M89</f>
        <v>0</v>
      </c>
      <c r="R89" s="35">
        <f>J89+N89</f>
        <v>0</v>
      </c>
    </row>
    <row r="90" spans="1:18" ht="105" customHeight="1" x14ac:dyDescent="0.2">
      <c r="A90" s="27" t="s">
        <v>93</v>
      </c>
      <c r="B90" s="28" t="s">
        <v>94</v>
      </c>
      <c r="C90" s="28" t="s">
        <v>75</v>
      </c>
      <c r="D90" s="6" t="s">
        <v>95</v>
      </c>
      <c r="E90" s="30" t="s">
        <v>193</v>
      </c>
      <c r="F90" s="40" t="s">
        <v>204</v>
      </c>
      <c r="G90" s="87">
        <f t="shared" si="88"/>
        <v>1900000</v>
      </c>
      <c r="H90" s="33">
        <v>1900000</v>
      </c>
      <c r="I90" s="33"/>
      <c r="J90" s="34">
        <f t="shared" si="87"/>
        <v>0</v>
      </c>
      <c r="K90" s="32">
        <f t="shared" si="89"/>
        <v>0</v>
      </c>
      <c r="L90" s="33"/>
      <c r="M90" s="33"/>
      <c r="N90" s="34">
        <f t="shared" si="86"/>
        <v>0</v>
      </c>
      <c r="O90" s="32">
        <f t="shared" si="1"/>
        <v>1900000</v>
      </c>
      <c r="P90" s="32">
        <f t="shared" si="2"/>
        <v>1900000</v>
      </c>
      <c r="Q90" s="32">
        <f t="shared" si="3"/>
        <v>0</v>
      </c>
      <c r="R90" s="35">
        <f t="shared" si="4"/>
        <v>0</v>
      </c>
    </row>
    <row r="91" spans="1:18" ht="62.25" customHeight="1" x14ac:dyDescent="0.2">
      <c r="A91" s="27" t="s">
        <v>96</v>
      </c>
      <c r="B91" s="28" t="s">
        <v>97</v>
      </c>
      <c r="C91" s="28" t="s">
        <v>98</v>
      </c>
      <c r="D91" s="6" t="s">
        <v>99</v>
      </c>
      <c r="E91" s="30" t="s">
        <v>193</v>
      </c>
      <c r="F91" s="40" t="s">
        <v>204</v>
      </c>
      <c r="G91" s="87">
        <f t="shared" si="88"/>
        <v>775000</v>
      </c>
      <c r="H91" s="33">
        <v>775000</v>
      </c>
      <c r="I91" s="33"/>
      <c r="J91" s="34">
        <f t="shared" si="87"/>
        <v>0</v>
      </c>
      <c r="K91" s="32">
        <f t="shared" si="89"/>
        <v>0</v>
      </c>
      <c r="L91" s="33"/>
      <c r="M91" s="33"/>
      <c r="N91" s="34">
        <f t="shared" si="86"/>
        <v>0</v>
      </c>
      <c r="O91" s="32">
        <f t="shared" si="1"/>
        <v>775000</v>
      </c>
      <c r="P91" s="32">
        <f t="shared" si="2"/>
        <v>775000</v>
      </c>
      <c r="Q91" s="32">
        <f t="shared" si="3"/>
        <v>0</v>
      </c>
      <c r="R91" s="35">
        <f t="shared" si="4"/>
        <v>0</v>
      </c>
    </row>
    <row r="92" spans="1:18" ht="51.6" customHeight="1" x14ac:dyDescent="0.2">
      <c r="A92" s="70" t="s">
        <v>100</v>
      </c>
      <c r="B92" s="71" t="s">
        <v>13</v>
      </c>
      <c r="C92" s="71" t="s">
        <v>13</v>
      </c>
      <c r="D92" s="71" t="s">
        <v>299</v>
      </c>
      <c r="E92" s="84" t="s">
        <v>13</v>
      </c>
      <c r="F92" s="85" t="s">
        <v>13</v>
      </c>
      <c r="G92" s="123">
        <f>SUM(G93:G100)</f>
        <v>7711860</v>
      </c>
      <c r="H92" s="74">
        <f>SUM(H93:H100)</f>
        <v>5016400</v>
      </c>
      <c r="I92" s="74">
        <f t="shared" ref="I92:J92" si="90">SUM(I93:I100)</f>
        <v>2695460</v>
      </c>
      <c r="J92" s="74">
        <f t="shared" si="90"/>
        <v>2695460</v>
      </c>
      <c r="K92" s="74">
        <f>SUM(K93:K100)</f>
        <v>42150</v>
      </c>
      <c r="L92" s="74">
        <f>SUM(L93:L100)</f>
        <v>132150</v>
      </c>
      <c r="M92" s="74">
        <f>SUM(M93:M100)</f>
        <v>-90000</v>
      </c>
      <c r="N92" s="74">
        <f>SUM(N93:N100)</f>
        <v>-90000</v>
      </c>
      <c r="O92" s="74">
        <f t="shared" si="1"/>
        <v>7754010</v>
      </c>
      <c r="P92" s="74">
        <f t="shared" si="2"/>
        <v>5148550</v>
      </c>
      <c r="Q92" s="74">
        <f t="shared" si="3"/>
        <v>2605460</v>
      </c>
      <c r="R92" s="75">
        <f t="shared" si="4"/>
        <v>2605460</v>
      </c>
    </row>
    <row r="93" spans="1:18" ht="56.25" customHeight="1" x14ac:dyDescent="0.2">
      <c r="A93" s="27">
        <v>1011080</v>
      </c>
      <c r="B93" s="28">
        <v>1080</v>
      </c>
      <c r="C93" s="37" t="s">
        <v>141</v>
      </c>
      <c r="D93" s="6" t="s">
        <v>142</v>
      </c>
      <c r="E93" s="4" t="s">
        <v>239</v>
      </c>
      <c r="F93" s="86" t="s">
        <v>240</v>
      </c>
      <c r="G93" s="87">
        <f t="shared" ref="G93:G100" si="91">H93+I93</f>
        <v>35000</v>
      </c>
      <c r="H93" s="87"/>
      <c r="I93" s="33">
        <v>35000</v>
      </c>
      <c r="J93" s="34">
        <f t="shared" ref="J93:J100" si="92">I93</f>
        <v>35000</v>
      </c>
      <c r="K93" s="32">
        <f t="shared" ref="K93:K100" si="93">L93+M93</f>
        <v>0</v>
      </c>
      <c r="L93" s="87"/>
      <c r="M93" s="33"/>
      <c r="N93" s="34">
        <f t="shared" ref="N93:N100" si="94">M93</f>
        <v>0</v>
      </c>
      <c r="O93" s="32">
        <f t="shared" si="1"/>
        <v>35000</v>
      </c>
      <c r="P93" s="32">
        <f t="shared" si="2"/>
        <v>0</v>
      </c>
      <c r="Q93" s="32">
        <f t="shared" si="3"/>
        <v>35000</v>
      </c>
      <c r="R93" s="35">
        <f t="shared" si="4"/>
        <v>35000</v>
      </c>
    </row>
    <row r="94" spans="1:18" ht="64.5" customHeight="1" x14ac:dyDescent="0.2">
      <c r="A94" s="27">
        <v>1013133</v>
      </c>
      <c r="B94" s="28">
        <v>3133</v>
      </c>
      <c r="C94" s="28">
        <v>1040</v>
      </c>
      <c r="D94" s="6" t="s">
        <v>241</v>
      </c>
      <c r="E94" s="4" t="s">
        <v>239</v>
      </c>
      <c r="F94" s="86" t="s">
        <v>240</v>
      </c>
      <c r="G94" s="87">
        <f t="shared" si="91"/>
        <v>545000</v>
      </c>
      <c r="H94" s="87">
        <v>545000</v>
      </c>
      <c r="I94" s="33"/>
      <c r="J94" s="34">
        <f t="shared" si="92"/>
        <v>0</v>
      </c>
      <c r="K94" s="32">
        <f t="shared" si="93"/>
        <v>48800</v>
      </c>
      <c r="L94" s="87">
        <v>48800</v>
      </c>
      <c r="M94" s="33"/>
      <c r="N94" s="34">
        <f t="shared" si="94"/>
        <v>0</v>
      </c>
      <c r="O94" s="32">
        <f t="shared" ref="O94" si="95">G94+K94</f>
        <v>593800</v>
      </c>
      <c r="P94" s="32">
        <f t="shared" ref="P94" si="96">H94+L94</f>
        <v>593800</v>
      </c>
      <c r="Q94" s="32">
        <f t="shared" ref="Q94" si="97">I94+M94</f>
        <v>0</v>
      </c>
      <c r="R94" s="35">
        <f t="shared" ref="R94" si="98">J94+N94</f>
        <v>0</v>
      </c>
    </row>
    <row r="95" spans="1:18" ht="58.5" customHeight="1" x14ac:dyDescent="0.2">
      <c r="A95" s="27" t="s">
        <v>101</v>
      </c>
      <c r="B95" s="28" t="s">
        <v>102</v>
      </c>
      <c r="C95" s="28" t="s">
        <v>103</v>
      </c>
      <c r="D95" s="6" t="s">
        <v>104</v>
      </c>
      <c r="E95" s="4" t="s">
        <v>239</v>
      </c>
      <c r="F95" s="86" t="s">
        <v>240</v>
      </c>
      <c r="G95" s="87">
        <f t="shared" si="91"/>
        <v>116000</v>
      </c>
      <c r="H95" s="33"/>
      <c r="I95" s="33">
        <v>116000</v>
      </c>
      <c r="J95" s="34">
        <f t="shared" si="92"/>
        <v>116000</v>
      </c>
      <c r="K95" s="32">
        <f t="shared" si="93"/>
        <v>-90000</v>
      </c>
      <c r="L95" s="33"/>
      <c r="M95" s="33">
        <v>-90000</v>
      </c>
      <c r="N95" s="34">
        <f t="shared" si="94"/>
        <v>-90000</v>
      </c>
      <c r="O95" s="32">
        <f t="shared" si="1"/>
        <v>26000</v>
      </c>
      <c r="P95" s="32">
        <f t="shared" si="2"/>
        <v>0</v>
      </c>
      <c r="Q95" s="32">
        <f t="shared" si="3"/>
        <v>26000</v>
      </c>
      <c r="R95" s="35">
        <f t="shared" si="4"/>
        <v>26000</v>
      </c>
    </row>
    <row r="96" spans="1:18" ht="54.75" customHeight="1" x14ac:dyDescent="0.2">
      <c r="A96" s="27">
        <v>1014040</v>
      </c>
      <c r="B96" s="28">
        <v>4040</v>
      </c>
      <c r="C96" s="28" t="s">
        <v>296</v>
      </c>
      <c r="D96" s="6" t="s">
        <v>242</v>
      </c>
      <c r="E96" s="4" t="s">
        <v>239</v>
      </c>
      <c r="F96" s="86" t="s">
        <v>240</v>
      </c>
      <c r="G96" s="87">
        <f t="shared" si="91"/>
        <v>306000</v>
      </c>
      <c r="H96" s="33">
        <v>306000</v>
      </c>
      <c r="I96" s="33"/>
      <c r="J96" s="34">
        <f t="shared" si="92"/>
        <v>0</v>
      </c>
      <c r="K96" s="32">
        <f t="shared" si="93"/>
        <v>55550</v>
      </c>
      <c r="L96" s="33">
        <v>55550</v>
      </c>
      <c r="M96" s="33"/>
      <c r="N96" s="34">
        <f t="shared" si="94"/>
        <v>0</v>
      </c>
      <c r="O96" s="32">
        <f t="shared" si="1"/>
        <v>361550</v>
      </c>
      <c r="P96" s="32">
        <f t="shared" si="2"/>
        <v>361550</v>
      </c>
      <c r="Q96" s="32">
        <f t="shared" si="3"/>
        <v>0</v>
      </c>
      <c r="R96" s="35">
        <f t="shared" si="4"/>
        <v>0</v>
      </c>
    </row>
    <row r="97" spans="1:18" ht="62.25" customHeight="1" x14ac:dyDescent="0.2">
      <c r="A97" s="27">
        <v>1014081</v>
      </c>
      <c r="B97" s="28">
        <v>4081</v>
      </c>
      <c r="C97" s="28" t="s">
        <v>297</v>
      </c>
      <c r="D97" s="6" t="s">
        <v>243</v>
      </c>
      <c r="E97" s="4" t="s">
        <v>239</v>
      </c>
      <c r="F97" s="86" t="s">
        <v>240</v>
      </c>
      <c r="G97" s="87">
        <f t="shared" si="91"/>
        <v>2969860</v>
      </c>
      <c r="H97" s="33">
        <v>1065400</v>
      </c>
      <c r="I97" s="33">
        <v>1904460</v>
      </c>
      <c r="J97" s="34">
        <f t="shared" si="92"/>
        <v>1904460</v>
      </c>
      <c r="K97" s="32">
        <f t="shared" si="93"/>
        <v>27800</v>
      </c>
      <c r="L97" s="41">
        <v>27800</v>
      </c>
      <c r="M97" s="33"/>
      <c r="N97" s="34">
        <f t="shared" si="94"/>
        <v>0</v>
      </c>
      <c r="O97" s="32">
        <f t="shared" si="1"/>
        <v>2997660</v>
      </c>
      <c r="P97" s="32">
        <f t="shared" si="2"/>
        <v>1093200</v>
      </c>
      <c r="Q97" s="32">
        <f t="shared" si="3"/>
        <v>1904460</v>
      </c>
      <c r="R97" s="35">
        <f t="shared" si="4"/>
        <v>1904460</v>
      </c>
    </row>
    <row r="98" spans="1:18" ht="57.75" customHeight="1" x14ac:dyDescent="0.2">
      <c r="A98" s="27" t="s">
        <v>105</v>
      </c>
      <c r="B98" s="28" t="s">
        <v>106</v>
      </c>
      <c r="C98" s="28" t="s">
        <v>107</v>
      </c>
      <c r="D98" s="6" t="s">
        <v>108</v>
      </c>
      <c r="E98" s="4" t="s">
        <v>239</v>
      </c>
      <c r="F98" s="86" t="s">
        <v>240</v>
      </c>
      <c r="G98" s="87">
        <f t="shared" si="91"/>
        <v>600000</v>
      </c>
      <c r="H98" s="33">
        <v>600000</v>
      </c>
      <c r="I98" s="33"/>
      <c r="J98" s="34">
        <f t="shared" si="92"/>
        <v>0</v>
      </c>
      <c r="K98" s="32">
        <f t="shared" si="93"/>
        <v>0</v>
      </c>
      <c r="L98" s="33"/>
      <c r="M98" s="33"/>
      <c r="N98" s="34">
        <f t="shared" si="94"/>
        <v>0</v>
      </c>
      <c r="O98" s="32">
        <f t="shared" si="1"/>
        <v>600000</v>
      </c>
      <c r="P98" s="32">
        <f t="shared" si="2"/>
        <v>600000</v>
      </c>
      <c r="Q98" s="32">
        <f t="shared" si="3"/>
        <v>0</v>
      </c>
      <c r="R98" s="35">
        <f t="shared" si="4"/>
        <v>0</v>
      </c>
    </row>
    <row r="99" spans="1:18" ht="54" hidden="1" customHeight="1" thickBot="1" x14ac:dyDescent="0.25">
      <c r="A99" s="88" t="s">
        <v>109</v>
      </c>
      <c r="B99" s="89" t="s">
        <v>110</v>
      </c>
      <c r="C99" s="89" t="s">
        <v>31</v>
      </c>
      <c r="D99" s="90" t="s">
        <v>111</v>
      </c>
      <c r="E99" s="91" t="s">
        <v>145</v>
      </c>
      <c r="F99" s="92" t="s">
        <v>149</v>
      </c>
      <c r="G99" s="87">
        <f t="shared" si="91"/>
        <v>0</v>
      </c>
      <c r="H99" s="93"/>
      <c r="I99" s="93">
        <v>0</v>
      </c>
      <c r="J99" s="34">
        <f t="shared" si="92"/>
        <v>0</v>
      </c>
      <c r="K99" s="32">
        <f t="shared" si="93"/>
        <v>0</v>
      </c>
      <c r="L99" s="93"/>
      <c r="M99" s="93"/>
      <c r="N99" s="34">
        <f t="shared" si="94"/>
        <v>0</v>
      </c>
      <c r="O99" s="32">
        <f t="shared" ref="O99:O100" si="99">G99+K99</f>
        <v>0</v>
      </c>
      <c r="P99" s="32">
        <f t="shared" ref="P99:P100" si="100">H99+L99</f>
        <v>0</v>
      </c>
      <c r="Q99" s="32">
        <f t="shared" ref="Q99:Q100" si="101">I99+M99</f>
        <v>0</v>
      </c>
      <c r="R99" s="35">
        <f t="shared" ref="R99:R100" si="102">J99+N99</f>
        <v>0</v>
      </c>
    </row>
    <row r="100" spans="1:18" ht="60.6" customHeight="1" thickBot="1" x14ac:dyDescent="0.25">
      <c r="A100" s="94">
        <v>1015062</v>
      </c>
      <c r="B100" s="103">
        <v>5062</v>
      </c>
      <c r="C100" s="95" t="s">
        <v>31</v>
      </c>
      <c r="D100" s="96" t="s">
        <v>111</v>
      </c>
      <c r="E100" s="91" t="s">
        <v>239</v>
      </c>
      <c r="F100" s="92" t="s">
        <v>282</v>
      </c>
      <c r="G100" s="124">
        <f t="shared" si="91"/>
        <v>3140000</v>
      </c>
      <c r="H100" s="97">
        <v>2500000</v>
      </c>
      <c r="I100" s="97">
        <v>640000</v>
      </c>
      <c r="J100" s="109">
        <f t="shared" si="92"/>
        <v>640000</v>
      </c>
      <c r="K100" s="108">
        <f t="shared" si="93"/>
        <v>0</v>
      </c>
      <c r="L100" s="97"/>
      <c r="M100" s="97"/>
      <c r="N100" s="109">
        <f t="shared" si="94"/>
        <v>0</v>
      </c>
      <c r="O100" s="108">
        <f t="shared" si="99"/>
        <v>3140000</v>
      </c>
      <c r="P100" s="108">
        <f t="shared" si="100"/>
        <v>2500000</v>
      </c>
      <c r="Q100" s="108">
        <f t="shared" si="101"/>
        <v>640000</v>
      </c>
      <c r="R100" s="110">
        <f t="shared" si="102"/>
        <v>640000</v>
      </c>
    </row>
    <row r="101" spans="1:18" ht="39.6" customHeight="1" thickBot="1" x14ac:dyDescent="0.25">
      <c r="A101" s="114">
        <v>1500000</v>
      </c>
      <c r="B101" s="115" t="s">
        <v>13</v>
      </c>
      <c r="C101" s="115" t="s">
        <v>13</v>
      </c>
      <c r="D101" s="116" t="s">
        <v>298</v>
      </c>
      <c r="E101" s="117"/>
      <c r="F101" s="132"/>
      <c r="G101" s="125">
        <f>G102</f>
        <v>0</v>
      </c>
      <c r="H101" s="118">
        <f t="shared" ref="H101:R101" si="103">H102</f>
        <v>0</v>
      </c>
      <c r="I101" s="118">
        <f t="shared" si="103"/>
        <v>0</v>
      </c>
      <c r="J101" s="118">
        <f t="shared" si="103"/>
        <v>0</v>
      </c>
      <c r="K101" s="118">
        <f t="shared" si="103"/>
        <v>90000</v>
      </c>
      <c r="L101" s="118">
        <f t="shared" si="103"/>
        <v>0</v>
      </c>
      <c r="M101" s="118">
        <f t="shared" si="103"/>
        <v>90000</v>
      </c>
      <c r="N101" s="118">
        <f t="shared" si="103"/>
        <v>90000</v>
      </c>
      <c r="O101" s="118">
        <f t="shared" si="103"/>
        <v>90000</v>
      </c>
      <c r="P101" s="118">
        <f t="shared" si="103"/>
        <v>0</v>
      </c>
      <c r="Q101" s="118">
        <f t="shared" si="103"/>
        <v>90000</v>
      </c>
      <c r="R101" s="119">
        <f t="shared" si="103"/>
        <v>90000</v>
      </c>
    </row>
    <row r="102" spans="1:18" ht="49.15" customHeight="1" thickBot="1" x14ac:dyDescent="0.25">
      <c r="A102" s="133">
        <v>1516017</v>
      </c>
      <c r="B102" s="134">
        <v>6017</v>
      </c>
      <c r="C102" s="135" t="s">
        <v>32</v>
      </c>
      <c r="D102" s="136" t="s">
        <v>162</v>
      </c>
      <c r="E102" s="137" t="s">
        <v>245</v>
      </c>
      <c r="F102" s="138" t="s">
        <v>246</v>
      </c>
      <c r="G102" s="126">
        <f>H102+I102</f>
        <v>0</v>
      </c>
      <c r="H102" s="97"/>
      <c r="I102" s="97"/>
      <c r="J102" s="97">
        <f>I102</f>
        <v>0</v>
      </c>
      <c r="K102" s="113">
        <f>L102+M102</f>
        <v>90000</v>
      </c>
      <c r="L102" s="97"/>
      <c r="M102" s="97">
        <v>90000</v>
      </c>
      <c r="N102" s="97">
        <f>M102</f>
        <v>90000</v>
      </c>
      <c r="O102" s="106">
        <f t="shared" ref="O102" si="104">G102+K102</f>
        <v>90000</v>
      </c>
      <c r="P102" s="106">
        <f t="shared" ref="P102" si="105">H102+L102</f>
        <v>0</v>
      </c>
      <c r="Q102" s="106">
        <f t="shared" ref="Q102" si="106">I102+M102</f>
        <v>90000</v>
      </c>
      <c r="R102" s="107">
        <f t="shared" ref="R102" si="107">J102+N102</f>
        <v>90000</v>
      </c>
    </row>
    <row r="103" spans="1:18" s="3" customFormat="1" ht="21" customHeight="1" thickBot="1" x14ac:dyDescent="0.25">
      <c r="A103" s="98" t="s">
        <v>113</v>
      </c>
      <c r="B103" s="99" t="s">
        <v>113</v>
      </c>
      <c r="C103" s="99" t="s">
        <v>113</v>
      </c>
      <c r="D103" s="111" t="s">
        <v>112</v>
      </c>
      <c r="E103" s="112" t="s">
        <v>113</v>
      </c>
      <c r="F103" s="100" t="s">
        <v>113</v>
      </c>
      <c r="G103" s="101">
        <f>G14+G63+G83+G92+G101</f>
        <v>107591908.83</v>
      </c>
      <c r="H103" s="101">
        <f t="shared" ref="H103:R103" si="108">H14+H63+H83+H92+H101</f>
        <v>83559167</v>
      </c>
      <c r="I103" s="101">
        <f t="shared" si="108"/>
        <v>24032741.829999998</v>
      </c>
      <c r="J103" s="101">
        <f t="shared" si="108"/>
        <v>21536543</v>
      </c>
      <c r="K103" s="101">
        <f t="shared" si="108"/>
        <v>5886680</v>
      </c>
      <c r="L103" s="101">
        <f t="shared" si="108"/>
        <v>5976680</v>
      </c>
      <c r="M103" s="101">
        <f t="shared" si="108"/>
        <v>-90000</v>
      </c>
      <c r="N103" s="101">
        <f t="shared" si="108"/>
        <v>-90000</v>
      </c>
      <c r="O103" s="101">
        <f t="shared" si="108"/>
        <v>113478588.83</v>
      </c>
      <c r="P103" s="101">
        <f t="shared" si="108"/>
        <v>89535847</v>
      </c>
      <c r="Q103" s="101">
        <f t="shared" si="108"/>
        <v>23942741.829999998</v>
      </c>
      <c r="R103" s="101">
        <f t="shared" si="108"/>
        <v>21446543</v>
      </c>
    </row>
    <row r="107" spans="1:18" ht="18.75" x14ac:dyDescent="0.3">
      <c r="A107" s="158" t="s">
        <v>165</v>
      </c>
      <c r="B107" s="158"/>
      <c r="C107" s="158"/>
      <c r="D107" s="158"/>
      <c r="E107" s="158"/>
      <c r="F107" s="158"/>
      <c r="G107" s="158"/>
      <c r="H107" s="158"/>
      <c r="I107" s="158"/>
      <c r="J107" s="158"/>
    </row>
  </sheetData>
  <mergeCells count="31">
    <mergeCell ref="A107:J107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4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2025-03-17T12:32:18Z</cp:lastPrinted>
  <dcterms:created xsi:type="dcterms:W3CDTF">2020-12-27T11:48:45Z</dcterms:created>
  <dcterms:modified xsi:type="dcterms:W3CDTF">2025-03-17T12:32:20Z</dcterms:modified>
</cp:coreProperties>
</file>